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Ээ" sheetId="1" r:id="rId1"/>
    <sheet name="Мощность" sheetId="2" r:id="rId2"/>
    <sheet name="Потери" sheetId="3" r:id="rId3"/>
  </sheets>
  <externalReferences>
    <externalReference r:id="rId6"/>
  </externalReferences>
  <definedNames>
    <definedName name="regionException_flag">'[1]TEHSHEET'!$E$2</definedName>
  </definedNames>
  <calcPr fullCalcOnLoad="1"/>
</workbook>
</file>

<file path=xl/sharedStrings.xml><?xml version="1.0" encoding="utf-8"?>
<sst xmlns="http://schemas.openxmlformats.org/spreadsheetml/2006/main" count="662" uniqueCount="107">
  <si>
    <t xml:space="preserve">№ п.п. </t>
  </si>
  <si>
    <t>Наименование</t>
  </si>
  <si>
    <t>Относительные потери</t>
  </si>
  <si>
    <t>%</t>
  </si>
  <si>
    <t>1</t>
  </si>
  <si>
    <t>млн.кВтч</t>
  </si>
  <si>
    <t>МВт</t>
  </si>
  <si>
    <t>МВА</t>
  </si>
  <si>
    <t>Электроэнергия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</si>
  <si>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</si>
  <si>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</si>
  <si>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</si>
  <si>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</si>
  <si>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</si>
  <si>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</si>
  <si>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</si>
  <si>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</si>
  <si>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</si>
  <si>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</si>
  <si>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Поступление в сеть</t>
  </si>
  <si>
    <t>Отпуск из сети (полезный отпуск ), в т.ч. для</t>
  </si>
  <si>
    <t>5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</si>
  <si>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</si>
  <si>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</si>
  <si>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</si>
  <si>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</si>
  <si>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</si>
  <si>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</si>
  <si>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</si>
  <si>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</si>
  <si>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</si>
  <si>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</si>
  <si>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</si>
  <si>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</si>
  <si>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</si>
  <si>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</si>
  <si>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</si>
  <si>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10.1</t>
  </si>
  <si>
    <t>10.2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</si>
  <si>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</si>
  <si>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</si>
  <si>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</si>
  <si>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</si>
  <si>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</si>
  <si>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</si>
  <si>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</si>
  <si>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(мощности) в сеть, ВСЕГО </t>
  </si>
  <si>
    <t>1.1.</t>
  </si>
  <si>
    <t>От поставщиков (в т.ч.):</t>
  </si>
  <si>
    <t>1.2.</t>
  </si>
  <si>
    <t>От сетевых (в т.ч.):</t>
  </si>
  <si>
    <t>ОАО "Иркутская Электросетевая компания"</t>
  </si>
  <si>
    <t>1.3.</t>
  </si>
  <si>
    <t>Трансформировано из своей смежной сети высшего напряжения, в т.ч.:</t>
  </si>
  <si>
    <t>из сети ВН</t>
  </si>
  <si>
    <t>из сети СН1</t>
  </si>
  <si>
    <t>из сети СН11</t>
  </si>
  <si>
    <t>2.</t>
  </si>
  <si>
    <t>2.1.</t>
  </si>
  <si>
    <t>3.</t>
  </si>
  <si>
    <t xml:space="preserve">Потери электроэнергии в сети </t>
  </si>
  <si>
    <t>3.1.</t>
  </si>
  <si>
    <t>то же в %</t>
  </si>
  <si>
    <t>4.</t>
  </si>
  <si>
    <t>Всего полезный отпуск из сети</t>
  </si>
  <si>
    <t>4.1.</t>
  </si>
  <si>
    <t>в т.ч. на собственные производственные и хозяйственные нужды</t>
  </si>
  <si>
    <t>Всего полезный отпуск из сети сторонним потребителям</t>
  </si>
  <si>
    <t>в т.ч. отпуск сетевым предприятиям:</t>
  </si>
  <si>
    <t>Отпуск остальным потребителям</t>
  </si>
  <si>
    <t>№
п.п.</t>
  </si>
  <si>
    <t>1.3.1.</t>
  </si>
  <si>
    <t>1.3.2.</t>
  </si>
  <si>
    <t>1.3.3.</t>
  </si>
  <si>
    <t>4.2.</t>
  </si>
  <si>
    <t>4.2.1.</t>
  </si>
  <si>
    <t>4.2.2.</t>
  </si>
  <si>
    <t>-</t>
  </si>
  <si>
    <t>План 2014 Год</t>
  </si>
  <si>
    <t>В т.ч. отпуск прочим потребителям</t>
  </si>
  <si>
    <t>В т.ч. Отпуск населению и приравненным к населению категориям потребителей</t>
  </si>
  <si>
    <t>План 2015 Год</t>
  </si>
  <si>
    <t>Факт 2014 Год</t>
  </si>
  <si>
    <t>План 2016 Январь</t>
  </si>
  <si>
    <t>План 2016 Февраль</t>
  </si>
  <si>
    <t>План 2016 Март</t>
  </si>
  <si>
    <t>План 2016 Апрель</t>
  </si>
  <si>
    <t>План 2016 Май</t>
  </si>
  <si>
    <t>План 2016 Июнь</t>
  </si>
  <si>
    <t>План 2016 Июль</t>
  </si>
  <si>
    <t>План 2016 Август</t>
  </si>
  <si>
    <t>План 2016 Сентябрь</t>
  </si>
  <si>
    <t>План 2016 Октябрь</t>
  </si>
  <si>
    <t>План 2016 Ноябрь</t>
  </si>
  <si>
    <t>План 2016 Декабрь</t>
  </si>
  <si>
    <t>План 2016 Год</t>
  </si>
  <si>
    <t>Расчет полезного отпуска электрической энергии и размер расхода электрической энергии на собственные и производственные нужды и на передачу (потери) по сетям на 2016 год</t>
  </si>
  <si>
    <t>Баланс электрической энергии на 2016 год</t>
  </si>
  <si>
    <t>2014 факт (млн. кВтч)</t>
  </si>
  <si>
    <t>2015 утверждено Службой (млн. кВтч)</t>
  </si>
  <si>
    <t>2016 план (млн. кВтч)</t>
  </si>
  <si>
    <t>Баланс электрической мощности на 2016 год</t>
  </si>
  <si>
    <t>2014 факт (МВт)</t>
  </si>
  <si>
    <t>2015 утверждено Службой (МВт)</t>
  </si>
  <si>
    <t>2016 план (МВт)</t>
  </si>
  <si>
    <t>ООО "Сетевая компания "ЭнергоСервис"</t>
  </si>
  <si>
    <t>Генеральный директор ООО "СК ЭнергоСервис" __________________ А. М. Портнягин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</si>
</sst>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\."/>
    <numFmt numFmtId="168" formatCode="#.##0\.00"/>
    <numFmt numFmtId="169" formatCode="#\.00"/>
    <numFmt numFmtId="170" formatCode="\$#\.00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\$#,##0\ ;\(\$#,##0\)"/>
    <numFmt numFmtId="179" formatCode="_-* #,##0.00[$€-1]_-;\-* #,##0.00[$€-1]_-;_-* &quot;-&quot;??[$€-1]_-"/>
    <numFmt numFmtId="180" formatCode="0.0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#,##0.000"/>
    <numFmt numFmtId="185" formatCode="_-* #,##0\ _р_._-;\-* #,##0\ _р_._-;_-* &quot;-&quot;\ _р_._-;_-@_-"/>
    <numFmt numFmtId="186" formatCode="_-* #,##0.00\ _р_._-;\-* #,##0.00\ _р_._-;_-* &quot;-&quot;??\ _р_._-;_-@_-"/>
    <numFmt numFmtId="187" formatCode="#,##0.0"/>
    <numFmt numFmtId="188" formatCode="%#\.00"/>
    <numFmt numFmtId="189" formatCode="0.00000"/>
    <numFmt numFmtId="190" formatCode="0.000"/>
    <numFmt numFmtId="191" formatCode="#,##0.0000"/>
    <numFmt numFmtId="192" formatCode="0.0000"/>
  </numFmts>
  <fonts count="72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b/>
      <sz val="22"/>
      <name val="Arial Cyr"/>
      <family val="0"/>
    </font>
    <font>
      <b/>
      <sz val="12"/>
      <name val="Tahoma"/>
      <family val="2"/>
    </font>
    <font>
      <b/>
      <sz val="12"/>
      <color indexed="55"/>
      <name val="Tahoma"/>
      <family val="2"/>
    </font>
    <font>
      <sz val="12"/>
      <name val="Tahoma"/>
      <family val="2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>
      <alignment vertical="top"/>
      <protection/>
    </xf>
    <xf numFmtId="164" fontId="3" fillId="0" borderId="0">
      <alignment vertical="top"/>
      <protection/>
    </xf>
    <xf numFmtId="165" fontId="3" fillId="2" borderId="0">
      <alignment vertical="top"/>
      <protection/>
    </xf>
    <xf numFmtId="164" fontId="3" fillId="3" borderId="0">
      <alignment vertical="top"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166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4" fillId="0" borderId="1">
      <alignment/>
      <protection locked="0"/>
    </xf>
    <xf numFmtId="168" fontId="4" fillId="0" borderId="0">
      <alignment/>
      <protection locked="0"/>
    </xf>
    <xf numFmtId="169" fontId="4" fillId="0" borderId="0">
      <alignment/>
      <protection locked="0"/>
    </xf>
    <xf numFmtId="168" fontId="4" fillId="0" borderId="0">
      <alignment/>
      <protection locked="0"/>
    </xf>
    <xf numFmtId="169" fontId="4" fillId="0" borderId="0">
      <alignment/>
      <protection locked="0"/>
    </xf>
    <xf numFmtId="170" fontId="4" fillId="0" borderId="0">
      <alignment/>
      <protection locked="0"/>
    </xf>
    <xf numFmtId="167" fontId="5" fillId="0" borderId="0">
      <alignment/>
      <protection locked="0"/>
    </xf>
    <xf numFmtId="167" fontId="5" fillId="0" borderId="0">
      <alignment/>
      <protection locked="0"/>
    </xf>
    <xf numFmtId="167" fontId="4" fillId="0" borderId="1">
      <alignment/>
      <protection locked="0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2">
      <alignment/>
      <protection locked="0"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1" fontId="14" fillId="7" borderId="2">
      <alignment/>
      <protection/>
    </xf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66" fontId="17" fillId="0" borderId="0">
      <alignment vertical="top"/>
      <protection/>
    </xf>
    <xf numFmtId="17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19" fillId="0" borderId="0" applyFill="0" applyBorder="0" applyAlignment="0" applyProtection="0"/>
    <xf numFmtId="180" fontId="2" fillId="0" borderId="0" applyFill="0" applyBorder="0" applyAlignment="0" applyProtection="0"/>
    <xf numFmtId="180" fontId="20" fillId="0" borderId="0" applyFill="0" applyBorder="0" applyAlignment="0" applyProtection="0"/>
    <xf numFmtId="180" fontId="21" fillId="0" borderId="0" applyFill="0" applyBorder="0" applyAlignment="0" applyProtection="0"/>
    <xf numFmtId="180" fontId="22" fillId="0" borderId="0" applyFill="0" applyBorder="0" applyAlignment="0" applyProtection="0"/>
    <xf numFmtId="180" fontId="23" fillId="0" borderId="0" applyFill="0" applyBorder="0" applyAlignment="0" applyProtection="0"/>
    <xf numFmtId="180" fontId="24" fillId="0" borderId="0" applyFill="0" applyBorder="0" applyAlignment="0" applyProtection="0"/>
    <xf numFmtId="2" fontId="13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top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166" fontId="30" fillId="0" borderId="0">
      <alignment vertical="top"/>
      <protection/>
    </xf>
    <xf numFmtId="171" fontId="31" fillId="0" borderId="0">
      <alignment/>
      <protection/>
    </xf>
    <xf numFmtId="0" fontId="32" fillId="0" borderId="0" applyNumberFormat="0" applyFill="0" applyBorder="0" applyAlignment="0" applyProtection="0"/>
    <xf numFmtId="0" fontId="33" fillId="8" borderId="3" applyNumberFormat="0" applyAlignment="0" applyProtection="0"/>
    <xf numFmtId="166" fontId="3" fillId="0" borderId="0">
      <alignment vertical="top"/>
      <protection/>
    </xf>
    <xf numFmtId="166" fontId="3" fillId="2" borderId="0">
      <alignment vertical="top"/>
      <protection/>
    </xf>
    <xf numFmtId="181" fontId="3" fillId="3" borderId="0">
      <alignment vertical="top"/>
      <protection/>
    </xf>
    <xf numFmtId="38" fontId="3" fillId="0" borderId="0">
      <alignment vertical="top"/>
      <protection/>
    </xf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38" fillId="23" borderId="9" applyNumberFormat="0" applyFont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2" borderId="10" applyNumberFormat="0" applyAlignment="0" applyProtection="0"/>
    <xf numFmtId="0" fontId="37" fillId="0" borderId="0" applyNumberFormat="0">
      <alignment horizontal="left"/>
      <protection/>
    </xf>
    <xf numFmtId="4" fontId="40" fillId="22" borderId="10" applyNumberFormat="0" applyProtection="0">
      <alignment vertical="center"/>
    </xf>
    <xf numFmtId="4" fontId="41" fillId="22" borderId="10" applyNumberFormat="0" applyProtection="0">
      <alignment vertical="center"/>
    </xf>
    <xf numFmtId="4" fontId="40" fillId="22" borderId="10" applyNumberFormat="0" applyProtection="0">
      <alignment horizontal="left" vertical="center" indent="1"/>
    </xf>
    <xf numFmtId="4" fontId="40" fillId="22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4" fontId="40" fillId="5" borderId="10" applyNumberFormat="0" applyProtection="0">
      <alignment horizontal="right" vertical="center"/>
    </xf>
    <xf numFmtId="4" fontId="40" fillId="10" borderId="10" applyNumberFormat="0" applyProtection="0">
      <alignment horizontal="right" vertical="center"/>
    </xf>
    <xf numFmtId="4" fontId="40" fillId="18" borderId="10" applyNumberFormat="0" applyProtection="0">
      <alignment horizontal="right" vertical="center"/>
    </xf>
    <xf numFmtId="4" fontId="40" fillId="12" borderId="10" applyNumberFormat="0" applyProtection="0">
      <alignment horizontal="right" vertical="center"/>
    </xf>
    <xf numFmtId="4" fontId="40" fillId="16" borderId="10" applyNumberFormat="0" applyProtection="0">
      <alignment horizontal="right" vertical="center"/>
    </xf>
    <xf numFmtId="4" fontId="40" fillId="20" borderId="10" applyNumberFormat="0" applyProtection="0">
      <alignment horizontal="right" vertical="center"/>
    </xf>
    <xf numFmtId="4" fontId="40" fillId="19" borderId="10" applyNumberFormat="0" applyProtection="0">
      <alignment horizontal="right" vertical="center"/>
    </xf>
    <xf numFmtId="4" fontId="40" fillId="24" borderId="10" applyNumberFormat="0" applyProtection="0">
      <alignment horizontal="right" vertical="center"/>
    </xf>
    <xf numFmtId="4" fontId="40" fillId="11" borderId="10" applyNumberFormat="0" applyProtection="0">
      <alignment horizontal="right" vertical="center"/>
    </xf>
    <xf numFmtId="4" fontId="42" fillId="25" borderId="10" applyNumberFormat="0" applyProtection="0">
      <alignment horizontal="left" vertical="center" indent="1"/>
    </xf>
    <xf numFmtId="4" fontId="40" fillId="26" borderId="11" applyNumberFormat="0" applyProtection="0">
      <alignment horizontal="left" vertical="center" indent="1"/>
    </xf>
    <xf numFmtId="4" fontId="43" fillId="27" borderId="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4" fontId="40" fillId="26" borderId="10" applyNumberFormat="0" applyProtection="0">
      <alignment horizontal="left" vertical="center" indent="1"/>
    </xf>
    <xf numFmtId="4" fontId="40" fillId="28" borderId="10" applyNumberFormat="0" applyProtection="0">
      <alignment horizontal="left" vertical="center" indent="1"/>
    </xf>
    <xf numFmtId="0" fontId="12" fillId="28" borderId="10" applyNumberFormat="0" applyProtection="0">
      <alignment horizontal="left" vertical="center" indent="1"/>
    </xf>
    <xf numFmtId="0" fontId="12" fillId="28" borderId="10" applyNumberFormat="0" applyProtection="0">
      <alignment horizontal="left" vertical="center" indent="1"/>
    </xf>
    <xf numFmtId="0" fontId="12" fillId="21" borderId="10" applyNumberFormat="0" applyProtection="0">
      <alignment horizontal="left" vertical="center" indent="1"/>
    </xf>
    <xf numFmtId="0" fontId="12" fillId="21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40" fillId="23" borderId="10" applyNumberFormat="0" applyProtection="0">
      <alignment vertical="center"/>
    </xf>
    <xf numFmtId="4" fontId="41" fillId="23" borderId="10" applyNumberFormat="0" applyProtection="0">
      <alignment vertical="center"/>
    </xf>
    <xf numFmtId="4" fontId="40" fillId="23" borderId="10" applyNumberFormat="0" applyProtection="0">
      <alignment horizontal="left" vertical="center" indent="1"/>
    </xf>
    <xf numFmtId="4" fontId="40" fillId="23" borderId="10" applyNumberFormat="0" applyProtection="0">
      <alignment horizontal="left" vertical="center" indent="1"/>
    </xf>
    <xf numFmtId="4" fontId="40" fillId="26" borderId="10" applyNumberFormat="0" applyProtection="0">
      <alignment horizontal="right" vertical="center"/>
    </xf>
    <xf numFmtId="4" fontId="41" fillId="26" borderId="10" applyNumberFormat="0" applyProtection="0">
      <alignment horizontal="right" vertical="center"/>
    </xf>
    <xf numFmtId="0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44" fillId="0" borderId="0">
      <alignment/>
      <protection/>
    </xf>
    <xf numFmtId="4" fontId="45" fillId="26" borderId="10" applyNumberFormat="0" applyProtection="0">
      <alignment horizontal="right" vertical="center"/>
    </xf>
    <xf numFmtId="0" fontId="1" fillId="0" borderId="0">
      <alignment/>
      <protection/>
    </xf>
    <xf numFmtId="166" fontId="46" fillId="29" borderId="0">
      <alignment horizontal="right" vertical="top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71" fontId="0" fillId="0" borderId="2">
      <alignment/>
      <protection locked="0"/>
    </xf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2" fillId="0" borderId="0" applyBorder="0">
      <alignment horizontal="center" vertical="center" wrapText="1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Border="0">
      <alignment horizontal="center" vertical="center" wrapText="1"/>
      <protection/>
    </xf>
    <xf numFmtId="171" fontId="14" fillId="7" borderId="2">
      <alignment/>
      <protection/>
    </xf>
    <xf numFmtId="4" fontId="38" fillId="22" borderId="14" applyBorder="0">
      <alignment horizontal="right"/>
      <protection/>
    </xf>
    <xf numFmtId="49" fontId="56" fillId="0" borderId="0" applyBorder="0">
      <alignment vertical="center"/>
      <protection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3" fontId="14" fillId="0" borderId="14" applyBorder="0">
      <alignment vertical="center"/>
      <protection/>
    </xf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7" fillId="0" borderId="0">
      <alignment horizontal="centerContinuous" vertical="center" wrapText="1"/>
      <protection/>
    </xf>
    <xf numFmtId="184" fontId="58" fillId="3" borderId="14">
      <alignment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38" fillId="0" borderId="0" applyBorder="0">
      <alignment vertical="top"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6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0" fontId="61" fillId="22" borderId="15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" fillId="0" borderId="0">
      <alignment/>
      <protection/>
    </xf>
    <xf numFmtId="166" fontId="2" fillId="0" borderId="0">
      <alignment vertical="top"/>
      <protection/>
    </xf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180" fontId="36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8" borderId="16" applyBorder="0">
      <alignment horizontal="right"/>
      <protection/>
    </xf>
    <xf numFmtId="4" fontId="38" fillId="3" borderId="14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87" fontId="0" fillId="0" borderId="14" applyFont="0" applyFill="0" applyBorder="0" applyProtection="0">
      <alignment horizontal="center" vertical="center"/>
    </xf>
    <xf numFmtId="188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79">
    <xf numFmtId="0" fontId="0" fillId="0" borderId="0" xfId="0" applyAlignment="1">
      <alignment/>
    </xf>
    <xf numFmtId="0" fontId="63" fillId="0" borderId="14" xfId="1159" applyNumberFormat="1" applyFont="1" applyFill="1" applyBorder="1" applyAlignment="1" applyProtection="1">
      <alignment horizontal="center" vertical="center" wrapText="1"/>
      <protection/>
    </xf>
    <xf numFmtId="0" fontId="63" fillId="0" borderId="14" xfId="1159" applyNumberFormat="1" applyFont="1" applyFill="1" applyBorder="1" applyAlignment="1" applyProtection="1">
      <alignment horizontal="center" vertical="center"/>
      <protection/>
    </xf>
    <xf numFmtId="0" fontId="63" fillId="0" borderId="14" xfId="1159" applyFont="1" applyBorder="1" applyAlignment="1">
      <alignment horizontal="center" vertical="center"/>
      <protection/>
    </xf>
    <xf numFmtId="0" fontId="63" fillId="0" borderId="14" xfId="1159" applyFont="1" applyBorder="1" applyAlignment="1">
      <alignment vertical="center" wrapText="1"/>
      <protection/>
    </xf>
    <xf numFmtId="0" fontId="63" fillId="0" borderId="14" xfId="1160" applyFont="1" applyBorder="1" applyAlignment="1">
      <alignment horizontal="center" vertical="center"/>
      <protection/>
    </xf>
    <xf numFmtId="0" fontId="63" fillId="0" borderId="14" xfId="1160" applyFont="1" applyBorder="1">
      <alignment/>
      <protection/>
    </xf>
    <xf numFmtId="49" fontId="63" fillId="0" borderId="14" xfId="1160" applyNumberFormat="1" applyFont="1" applyBorder="1" applyAlignment="1">
      <alignment horizontal="center" vertical="center"/>
      <protection/>
    </xf>
    <xf numFmtId="2" fontId="63" fillId="0" borderId="14" xfId="1160" applyNumberFormat="1" applyFont="1" applyBorder="1" applyAlignment="1">
      <alignment horizontal="left" vertical="center" wrapText="1"/>
      <protection/>
    </xf>
    <xf numFmtId="0" fontId="63" fillId="0" borderId="14" xfId="1160" applyFont="1" applyBorder="1" applyAlignment="1">
      <alignment wrapText="1"/>
      <protection/>
    </xf>
    <xf numFmtId="0" fontId="63" fillId="0" borderId="14" xfId="1160" applyNumberFormat="1" applyFont="1" applyBorder="1" applyAlignment="1">
      <alignment horizontal="center" vertical="center"/>
      <protection/>
    </xf>
    <xf numFmtId="0" fontId="63" fillId="0" borderId="14" xfId="1160" applyFont="1" applyFill="1" applyBorder="1" applyAlignment="1">
      <alignment horizontal="center" vertical="center"/>
      <protection/>
    </xf>
    <xf numFmtId="0" fontId="63" fillId="0" borderId="14" xfId="1160" applyFont="1" applyFill="1" applyBorder="1" applyAlignment="1">
      <alignment wrapText="1"/>
      <protection/>
    </xf>
    <xf numFmtId="0" fontId="63" fillId="0" borderId="0" xfId="1160" applyFont="1" applyBorder="1" applyAlignment="1">
      <alignment vertical="center" wrapText="1"/>
      <protection/>
    </xf>
    <xf numFmtId="189" fontId="63" fillId="0" borderId="14" xfId="1336" applyNumberFormat="1" applyFont="1" applyFill="1" applyBorder="1" applyAlignment="1">
      <alignment horizontal="center" vertical="center" wrapText="1"/>
    </xf>
    <xf numFmtId="189" fontId="63" fillId="0" borderId="14" xfId="1160" applyNumberFormat="1" applyFont="1" applyFill="1" applyBorder="1" applyAlignment="1">
      <alignment horizontal="center" vertical="center"/>
      <protection/>
    </xf>
    <xf numFmtId="189" fontId="0" fillId="0" borderId="14" xfId="1160" applyNumberFormat="1" applyFont="1" applyFill="1" applyBorder="1" applyAlignment="1" applyProtection="1">
      <alignment horizontal="center" vertical="center"/>
      <protection locked="0"/>
    </xf>
    <xf numFmtId="189" fontId="63" fillId="0" borderId="14" xfId="1258" applyNumberFormat="1" applyFont="1" applyFill="1" applyBorder="1" applyAlignment="1">
      <alignment horizontal="center" vertical="center" wrapText="1"/>
    </xf>
    <xf numFmtId="189" fontId="0" fillId="0" borderId="14" xfId="1336" applyNumberFormat="1" applyFont="1" applyFill="1" applyBorder="1" applyAlignment="1" applyProtection="1">
      <alignment horizontal="center" vertical="center" wrapText="1"/>
      <protection locked="0"/>
    </xf>
    <xf numFmtId="189" fontId="0" fillId="0" borderId="14" xfId="1336" applyNumberFormat="1" applyFont="1" applyFill="1" applyBorder="1" applyAlignment="1">
      <alignment horizontal="center" vertical="center" wrapText="1"/>
    </xf>
    <xf numFmtId="0" fontId="66" fillId="0" borderId="14" xfId="1158" applyFont="1" applyBorder="1" applyAlignment="1">
      <alignment horizontal="center" vertical="center" wrapText="1"/>
      <protection/>
    </xf>
    <xf numFmtId="0" fontId="66" fillId="0" borderId="14" xfId="1161" applyFont="1" applyBorder="1" applyAlignment="1" applyProtection="1">
      <alignment horizontal="center" vertical="center" wrapText="1"/>
      <protection hidden="1"/>
    </xf>
    <xf numFmtId="0" fontId="67" fillId="30" borderId="0" xfId="1158" applyFont="1" applyFill="1" applyBorder="1" applyAlignment="1" applyProtection="1">
      <alignment horizontal="center" vertical="center" wrapText="1"/>
      <protection/>
    </xf>
    <xf numFmtId="0" fontId="66" fillId="0" borderId="17" xfId="1158" applyFont="1" applyFill="1" applyBorder="1" applyAlignment="1">
      <alignment horizontal="center" vertical="center" wrapText="1"/>
      <protection/>
    </xf>
    <xf numFmtId="0" fontId="66" fillId="0" borderId="18" xfId="1158" applyFont="1" applyFill="1" applyBorder="1" applyAlignment="1">
      <alignment horizontal="center" vertical="center" wrapText="1"/>
      <protection/>
    </xf>
    <xf numFmtId="0" fontId="66" fillId="0" borderId="18" xfId="1161" applyFont="1" applyFill="1" applyBorder="1" applyAlignment="1" applyProtection="1">
      <alignment horizontal="center" vertical="center" wrapText="1"/>
      <protection hidden="1"/>
    </xf>
    <xf numFmtId="0" fontId="66" fillId="0" borderId="19" xfId="1161" applyFont="1" applyFill="1" applyBorder="1" applyAlignment="1" applyProtection="1">
      <alignment horizontal="center" vertical="center" wrapText="1"/>
      <protection hidden="1"/>
    </xf>
    <xf numFmtId="0" fontId="68" fillId="0" borderId="20" xfId="1158" applyFont="1" applyFill="1" applyBorder="1" applyAlignment="1">
      <alignment horizontal="center" vertical="center" wrapText="1"/>
      <protection/>
    </xf>
    <xf numFmtId="0" fontId="68" fillId="0" borderId="14" xfId="1158" applyFont="1" applyFill="1" applyBorder="1" applyAlignment="1">
      <alignment horizontal="center" vertical="center" wrapText="1"/>
      <protection/>
    </xf>
    <xf numFmtId="0" fontId="68" fillId="0" borderId="14" xfId="1158" applyFont="1" applyFill="1" applyBorder="1" applyAlignment="1">
      <alignment horizontal="center" vertical="center"/>
      <protection/>
    </xf>
    <xf numFmtId="0" fontId="68" fillId="0" borderId="21" xfId="1158" applyFont="1" applyFill="1" applyBorder="1" applyAlignment="1">
      <alignment horizontal="center" vertical="center" wrapText="1"/>
      <protection/>
    </xf>
    <xf numFmtId="0" fontId="66" fillId="0" borderId="14" xfId="1158" applyFont="1" applyBorder="1" applyAlignment="1">
      <alignment horizontal="center" vertical="center"/>
      <protection/>
    </xf>
    <xf numFmtId="0" fontId="66" fillId="0" borderId="18" xfId="1158" applyFont="1" applyFill="1" applyBorder="1" applyAlignment="1">
      <alignment horizontal="center" vertical="center"/>
      <protection/>
    </xf>
    <xf numFmtId="0" fontId="68" fillId="0" borderId="20" xfId="1158" applyFont="1" applyFill="1" applyBorder="1" applyAlignment="1">
      <alignment horizontal="left" vertical="center" wrapText="1"/>
      <protection/>
    </xf>
    <xf numFmtId="0" fontId="68" fillId="0" borderId="14" xfId="1158" applyFont="1" applyFill="1" applyBorder="1" applyAlignment="1">
      <alignment horizontal="left" vertical="center" wrapText="1"/>
      <protection/>
    </xf>
    <xf numFmtId="0" fontId="68" fillId="0" borderId="21" xfId="1158" applyFont="1" applyFill="1" applyBorder="1" applyAlignment="1">
      <alignment horizontal="left" vertical="center" wrapText="1"/>
      <protection/>
    </xf>
    <xf numFmtId="2" fontId="63" fillId="0" borderId="14" xfId="1336" applyNumberFormat="1" applyFont="1" applyFill="1" applyBorder="1" applyAlignment="1">
      <alignment horizontal="center" vertical="center" wrapText="1"/>
    </xf>
    <xf numFmtId="190" fontId="63" fillId="0" borderId="14" xfId="1336" applyNumberFormat="1" applyFont="1" applyFill="1" applyBorder="1" applyAlignment="1">
      <alignment horizontal="center" vertical="center" wrapText="1"/>
    </xf>
    <xf numFmtId="180" fontId="63" fillId="0" borderId="14" xfId="1160" applyNumberFormat="1" applyFont="1" applyFill="1" applyBorder="1" applyAlignment="1">
      <alignment horizontal="center" vertical="center"/>
      <protection/>
    </xf>
    <xf numFmtId="180" fontId="63" fillId="0" borderId="14" xfId="1336" applyNumberFormat="1" applyFont="1" applyFill="1" applyBorder="1" applyAlignment="1">
      <alignment horizontal="center" vertical="center" wrapText="1"/>
    </xf>
    <xf numFmtId="0" fontId="68" fillId="0" borderId="22" xfId="1158" applyFont="1" applyFill="1" applyBorder="1" applyAlignment="1">
      <alignment horizontal="center" vertical="center" wrapText="1"/>
      <protection/>
    </xf>
    <xf numFmtId="0" fontId="68" fillId="0" borderId="17" xfId="1158" applyFont="1" applyFill="1" applyBorder="1" applyAlignment="1">
      <alignment horizontal="center" vertical="center" wrapText="1"/>
      <protection/>
    </xf>
    <xf numFmtId="0" fontId="68" fillId="0" borderId="17" xfId="1158" applyFont="1" applyFill="1" applyBorder="1" applyAlignment="1">
      <alignment horizontal="center" vertical="center"/>
      <protection/>
    </xf>
    <xf numFmtId="0" fontId="68" fillId="0" borderId="23" xfId="1158" applyFont="1" applyFill="1" applyBorder="1" applyAlignment="1">
      <alignment horizontal="center" vertical="center" wrapText="1"/>
      <protection/>
    </xf>
    <xf numFmtId="191" fontId="68" fillId="0" borderId="14" xfId="1158" applyNumberFormat="1" applyFont="1" applyFill="1" applyBorder="1" applyAlignment="1" applyProtection="1">
      <alignment horizontal="center" vertical="center" wrapText="1"/>
      <protection locked="0"/>
    </xf>
    <xf numFmtId="191" fontId="68" fillId="0" borderId="14" xfId="1158" applyNumberFormat="1" applyFont="1" applyFill="1" applyBorder="1" applyAlignment="1" applyProtection="1">
      <alignment horizontal="center" vertical="center" wrapText="1"/>
      <protection/>
    </xf>
    <xf numFmtId="191" fontId="68" fillId="0" borderId="14" xfId="1158" applyNumberFormat="1" applyFont="1" applyFill="1" applyBorder="1" applyAlignment="1" applyProtection="1">
      <alignment horizontal="center" vertical="center"/>
      <protection/>
    </xf>
    <xf numFmtId="191" fontId="68" fillId="0" borderId="14" xfId="1158" applyNumberFormat="1" applyFont="1" applyFill="1" applyBorder="1" applyAlignment="1" applyProtection="1">
      <alignment horizontal="center" vertical="center"/>
      <protection locked="0"/>
    </xf>
    <xf numFmtId="191" fontId="66" fillId="0" borderId="14" xfId="1161" applyNumberFormat="1" applyFont="1" applyFill="1" applyBorder="1" applyAlignment="1" applyProtection="1">
      <alignment horizontal="center" vertical="center" wrapText="1"/>
      <protection/>
    </xf>
    <xf numFmtId="2" fontId="68" fillId="0" borderId="14" xfId="1158" applyNumberFormat="1" applyFont="1" applyFill="1" applyBorder="1" applyAlignment="1" applyProtection="1">
      <alignment horizontal="center" vertical="center"/>
      <protection/>
    </xf>
    <xf numFmtId="2" fontId="68" fillId="0" borderId="14" xfId="1158" applyNumberFormat="1" applyFont="1" applyFill="1" applyBorder="1" applyAlignment="1" applyProtection="1">
      <alignment horizontal="center" vertical="center"/>
      <protection locked="0"/>
    </xf>
    <xf numFmtId="4" fontId="68" fillId="0" borderId="14" xfId="1158" applyNumberFormat="1" applyFont="1" applyFill="1" applyBorder="1" applyAlignment="1" applyProtection="1">
      <alignment horizontal="center" vertical="center"/>
      <protection locked="0"/>
    </xf>
    <xf numFmtId="4" fontId="68" fillId="0" borderId="14" xfId="1158" applyNumberFormat="1" applyFont="1" applyFill="1" applyBorder="1" applyAlignment="1" applyProtection="1">
      <alignment horizontal="center" vertical="center"/>
      <protection/>
    </xf>
    <xf numFmtId="180" fontId="68" fillId="0" borderId="14" xfId="1158" applyNumberFormat="1" applyFont="1" applyFill="1" applyBorder="1" applyAlignment="1" applyProtection="1">
      <alignment horizontal="center" vertical="center"/>
      <protection locked="0"/>
    </xf>
    <xf numFmtId="180" fontId="68" fillId="0" borderId="14" xfId="1158" applyNumberFormat="1" applyFont="1" applyFill="1" applyBorder="1" applyAlignment="1" applyProtection="1">
      <alignment horizontal="center" vertical="center"/>
      <protection/>
    </xf>
    <xf numFmtId="187" fontId="68" fillId="0" borderId="14" xfId="1158" applyNumberFormat="1" applyFont="1" applyFill="1" applyBorder="1" applyAlignment="1" applyProtection="1">
      <alignment horizontal="center" vertical="center"/>
      <protection/>
    </xf>
    <xf numFmtId="187" fontId="68" fillId="0" borderId="14" xfId="1158" applyNumberFormat="1" applyFont="1" applyFill="1" applyBorder="1" applyAlignment="1" applyProtection="1">
      <alignment horizontal="center" vertical="center" wrapText="1"/>
      <protection/>
    </xf>
    <xf numFmtId="187" fontId="68" fillId="0" borderId="14" xfId="1158" applyNumberFormat="1" applyFont="1" applyFill="1" applyBorder="1" applyAlignment="1" applyProtection="1">
      <alignment horizontal="center" vertical="center"/>
      <protection locked="0"/>
    </xf>
    <xf numFmtId="2" fontId="0" fillId="0" borderId="14" xfId="1336" applyNumberFormat="1" applyFont="1" applyFill="1" applyBorder="1" applyAlignment="1" applyProtection="1">
      <alignment horizontal="center" vertical="center" wrapText="1"/>
      <protection locked="0"/>
    </xf>
    <xf numFmtId="190" fontId="63" fillId="0" borderId="14" xfId="1160" applyNumberFormat="1" applyFont="1" applyFill="1" applyBorder="1" applyAlignment="1">
      <alignment horizontal="center" vertical="center"/>
      <protection/>
    </xf>
    <xf numFmtId="190" fontId="0" fillId="0" borderId="14" xfId="1160" applyNumberFormat="1" applyFont="1" applyFill="1" applyBorder="1" applyAlignment="1" applyProtection="1">
      <alignment horizontal="center" vertical="center"/>
      <protection locked="0"/>
    </xf>
    <xf numFmtId="192" fontId="63" fillId="0" borderId="14" xfId="1258" applyNumberFormat="1" applyFont="1" applyFill="1" applyBorder="1" applyAlignment="1">
      <alignment horizontal="center" vertical="center" wrapText="1"/>
    </xf>
    <xf numFmtId="192" fontId="63" fillId="0" borderId="14" xfId="1336" applyNumberFormat="1" applyFont="1" applyFill="1" applyBorder="1" applyAlignment="1">
      <alignment horizontal="center" vertical="center" wrapText="1"/>
    </xf>
    <xf numFmtId="192" fontId="0" fillId="0" borderId="14" xfId="1336" applyNumberFormat="1" applyFont="1" applyFill="1" applyBorder="1" applyAlignment="1" applyProtection="1">
      <alignment horizontal="center" vertical="center" wrapText="1"/>
      <protection locked="0"/>
    </xf>
    <xf numFmtId="192" fontId="63" fillId="0" borderId="14" xfId="1160" applyNumberFormat="1" applyFont="1" applyFill="1" applyBorder="1" applyAlignment="1">
      <alignment horizontal="center" vertical="center"/>
      <protection/>
    </xf>
    <xf numFmtId="192" fontId="0" fillId="0" borderId="14" xfId="1336" applyNumberFormat="1" applyFont="1" applyFill="1" applyBorder="1" applyAlignment="1">
      <alignment horizontal="center" vertical="center" wrapText="1"/>
    </xf>
    <xf numFmtId="190" fontId="0" fillId="0" borderId="14" xfId="1336" applyNumberFormat="1" applyFont="1" applyFill="1" applyBorder="1" applyAlignment="1" applyProtection="1">
      <alignment horizontal="center" vertical="center" wrapText="1"/>
      <protection locked="0"/>
    </xf>
    <xf numFmtId="189" fontId="71" fillId="0" borderId="14" xfId="1336" applyNumberFormat="1" applyFont="1" applyFill="1" applyBorder="1" applyAlignment="1" applyProtection="1">
      <alignment horizontal="center" vertical="center" wrapText="1"/>
      <protection locked="0"/>
    </xf>
    <xf numFmtId="4" fontId="68" fillId="0" borderId="14" xfId="1158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3" fillId="0" borderId="17" xfId="1159" applyNumberFormat="1" applyFont="1" applyFill="1" applyBorder="1" applyAlignment="1" applyProtection="1">
      <alignment horizontal="center" vertical="center" wrapText="1"/>
      <protection/>
    </xf>
    <xf numFmtId="0" fontId="63" fillId="0" borderId="18" xfId="1159" applyNumberFormat="1" applyFont="1" applyFill="1" applyBorder="1" applyAlignment="1" applyProtection="1">
      <alignment horizontal="center" vertical="center" wrapText="1"/>
      <protection/>
    </xf>
    <xf numFmtId="0" fontId="63" fillId="0" borderId="19" xfId="1159" applyNumberFormat="1" applyFont="1" applyFill="1" applyBorder="1" applyAlignment="1" applyProtection="1">
      <alignment horizontal="center" vertical="center" wrapText="1"/>
      <protection/>
    </xf>
    <xf numFmtId="0" fontId="63" fillId="0" borderId="14" xfId="1159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</cellXfs>
  <cellStyles count="1355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3.1" xfId="1158"/>
    <cellStyle name="Обычный_methodics230802-pril1-3" xfId="1159"/>
    <cellStyle name="Обычный_Общая форма балансов" xfId="1160"/>
    <cellStyle name="Обычный_Форма 4 Станция" xfId="1161"/>
    <cellStyle name="Followed Hyperlink" xfId="1162"/>
    <cellStyle name="Плохой" xfId="1163"/>
    <cellStyle name="Плохой 2" xfId="1164"/>
    <cellStyle name="Плохой 2 2" xfId="1165"/>
    <cellStyle name="Плохой 3" xfId="1166"/>
    <cellStyle name="Плохой 3 2" xfId="1167"/>
    <cellStyle name="Плохой 4" xfId="1168"/>
    <cellStyle name="Плохой 4 2" xfId="1169"/>
    <cellStyle name="Плохой 5" xfId="1170"/>
    <cellStyle name="Плохой 5 2" xfId="1171"/>
    <cellStyle name="Плохой 6" xfId="1172"/>
    <cellStyle name="Плохой 6 2" xfId="1173"/>
    <cellStyle name="Плохой 7" xfId="1174"/>
    <cellStyle name="Плохой 7 2" xfId="1175"/>
    <cellStyle name="Плохой 8" xfId="1176"/>
    <cellStyle name="Плохой 8 2" xfId="1177"/>
    <cellStyle name="Плохой 9" xfId="1178"/>
    <cellStyle name="Плохой 9 2" xfId="1179"/>
    <cellStyle name="По центру с переносом" xfId="1180"/>
    <cellStyle name="По ширине с переносом" xfId="1181"/>
    <cellStyle name="Поле ввода" xfId="1182"/>
    <cellStyle name="Пояснение" xfId="1183"/>
    <cellStyle name="Пояснение 2" xfId="1184"/>
    <cellStyle name="Пояснение 2 2" xfId="1185"/>
    <cellStyle name="Пояснение 3" xfId="1186"/>
    <cellStyle name="Пояснение 3 2" xfId="1187"/>
    <cellStyle name="Пояснение 4" xfId="1188"/>
    <cellStyle name="Пояснение 4 2" xfId="1189"/>
    <cellStyle name="Пояснение 5" xfId="1190"/>
    <cellStyle name="Пояснение 5 2" xfId="1191"/>
    <cellStyle name="Пояснение 6" xfId="1192"/>
    <cellStyle name="Пояснение 6 2" xfId="1193"/>
    <cellStyle name="Пояснение 7" xfId="1194"/>
    <cellStyle name="Пояснение 7 2" xfId="1195"/>
    <cellStyle name="Пояснение 8" xfId="1196"/>
    <cellStyle name="Пояснение 8 2" xfId="1197"/>
    <cellStyle name="Пояснение 9" xfId="1198"/>
    <cellStyle name="Пояснение 9 2" xfId="1199"/>
    <cellStyle name="Примечание" xfId="1200"/>
    <cellStyle name="Примечание 10" xfId="1201"/>
    <cellStyle name="Примечание 10 2" xfId="1202"/>
    <cellStyle name="Примечание 10_46EE.2011(v1.0)" xfId="1203"/>
    <cellStyle name="Примечание 11" xfId="1204"/>
    <cellStyle name="Примечание 11 2" xfId="1205"/>
    <cellStyle name="Примечание 11_46EE.2011(v1.0)" xfId="1206"/>
    <cellStyle name="Примечание 12" xfId="1207"/>
    <cellStyle name="Примечание 12 2" xfId="1208"/>
    <cellStyle name="Примечание 12_46EE.2011(v1.0)" xfId="1209"/>
    <cellStyle name="Примечание 2" xfId="1210"/>
    <cellStyle name="Примечание 2 2" xfId="1211"/>
    <cellStyle name="Примечание 2 3" xfId="1212"/>
    <cellStyle name="Примечание 2 4" xfId="1213"/>
    <cellStyle name="Примечание 2 5" xfId="1214"/>
    <cellStyle name="Примечание 2 6" xfId="1215"/>
    <cellStyle name="Примечание 2 7" xfId="1216"/>
    <cellStyle name="Примечание 2 8" xfId="1217"/>
    <cellStyle name="Примечание 2_46EE.2011(v1.0)" xfId="1218"/>
    <cellStyle name="Примечание 3" xfId="1219"/>
    <cellStyle name="Примечание 3 2" xfId="1220"/>
    <cellStyle name="Примечание 3 3" xfId="1221"/>
    <cellStyle name="Примечание 3 4" xfId="1222"/>
    <cellStyle name="Примечание 3 5" xfId="1223"/>
    <cellStyle name="Примечание 3 6" xfId="1224"/>
    <cellStyle name="Примечание 3 7" xfId="1225"/>
    <cellStyle name="Примечание 3 8" xfId="1226"/>
    <cellStyle name="Примечание 3_46EE.2011(v1.0)" xfId="1227"/>
    <cellStyle name="Примечание 4" xfId="1228"/>
    <cellStyle name="Примечание 4 2" xfId="1229"/>
    <cellStyle name="Примечание 4 3" xfId="1230"/>
    <cellStyle name="Примечание 4 4" xfId="1231"/>
    <cellStyle name="Примечание 4 5" xfId="1232"/>
    <cellStyle name="Примечание 4 6" xfId="1233"/>
    <cellStyle name="Примечание 4 7" xfId="1234"/>
    <cellStyle name="Примечание 4 8" xfId="1235"/>
    <cellStyle name="Примечание 4_46EE.2011(v1.0)" xfId="1236"/>
    <cellStyle name="Примечание 5" xfId="1237"/>
    <cellStyle name="Примечание 5 2" xfId="1238"/>
    <cellStyle name="Примечание 5 3" xfId="1239"/>
    <cellStyle name="Примечание 5 4" xfId="1240"/>
    <cellStyle name="Примечание 5 5" xfId="1241"/>
    <cellStyle name="Примечание 5 6" xfId="1242"/>
    <cellStyle name="Примечание 5 7" xfId="1243"/>
    <cellStyle name="Примечание 5 8" xfId="1244"/>
    <cellStyle name="Примечание 5_46EE.2011(v1.0)" xfId="1245"/>
    <cellStyle name="Примечание 6" xfId="1246"/>
    <cellStyle name="Примечание 6 2" xfId="1247"/>
    <cellStyle name="Примечание 6_46EE.2011(v1.0)" xfId="1248"/>
    <cellStyle name="Примечание 7" xfId="1249"/>
    <cellStyle name="Примечание 7 2" xfId="1250"/>
    <cellStyle name="Примечание 7_46EE.2011(v1.0)" xfId="1251"/>
    <cellStyle name="Примечание 8" xfId="1252"/>
    <cellStyle name="Примечание 8 2" xfId="1253"/>
    <cellStyle name="Примечание 8_46EE.2011(v1.0)" xfId="1254"/>
    <cellStyle name="Примечание 9" xfId="1255"/>
    <cellStyle name="Примечание 9 2" xfId="1256"/>
    <cellStyle name="Примечание 9_46EE.2011(v1.0)" xfId="1257"/>
    <cellStyle name="Percent" xfId="1258"/>
    <cellStyle name="Процентный 2" xfId="1259"/>
    <cellStyle name="Процентный 2 2" xfId="1260"/>
    <cellStyle name="Процентный 2 3" xfId="1261"/>
    <cellStyle name="Процентный 3" xfId="1262"/>
    <cellStyle name="Процентный 4" xfId="1263"/>
    <cellStyle name="Связанная ячейка" xfId="1264"/>
    <cellStyle name="Связанная ячейка 2" xfId="1265"/>
    <cellStyle name="Связанная ячейка 2 2" xfId="1266"/>
    <cellStyle name="Связанная ячейка 2_46EE.2011(v1.0)" xfId="1267"/>
    <cellStyle name="Связанная ячейка 3" xfId="1268"/>
    <cellStyle name="Связанная ячейка 3 2" xfId="1269"/>
    <cellStyle name="Связанная ячейка 3_46EE.2011(v1.0)" xfId="1270"/>
    <cellStyle name="Связанная ячейка 4" xfId="1271"/>
    <cellStyle name="Связанная ячейка 4 2" xfId="1272"/>
    <cellStyle name="Связанная ячейка 4_46EE.2011(v1.0)" xfId="1273"/>
    <cellStyle name="Связанная ячейка 5" xfId="1274"/>
    <cellStyle name="Связанная ячейка 5 2" xfId="1275"/>
    <cellStyle name="Связанная ячейка 5_46EE.2011(v1.0)" xfId="1276"/>
    <cellStyle name="Связанная ячейка 6" xfId="1277"/>
    <cellStyle name="Связанная ячейка 6 2" xfId="1278"/>
    <cellStyle name="Связанная ячейка 6_46EE.2011(v1.0)" xfId="1279"/>
    <cellStyle name="Связанная ячейка 7" xfId="1280"/>
    <cellStyle name="Связанная ячейка 7 2" xfId="1281"/>
    <cellStyle name="Связанная ячейка 7_46EE.2011(v1.0)" xfId="1282"/>
    <cellStyle name="Связанная ячейка 8" xfId="1283"/>
    <cellStyle name="Связанная ячейка 8 2" xfId="1284"/>
    <cellStyle name="Связанная ячейка 8_46EE.2011(v1.0)" xfId="1285"/>
    <cellStyle name="Связанная ячейка 9" xfId="1286"/>
    <cellStyle name="Связанная ячейка 9 2" xfId="1287"/>
    <cellStyle name="Связанная ячейка 9_46EE.2011(v1.0)" xfId="1288"/>
    <cellStyle name="Стиль 1" xfId="1289"/>
    <cellStyle name="Стиль 1 2" xfId="1290"/>
    <cellStyle name="ТЕКСТ" xfId="1291"/>
    <cellStyle name="ТЕКСТ 2" xfId="1292"/>
    <cellStyle name="ТЕКСТ 3" xfId="1293"/>
    <cellStyle name="ТЕКСТ 4" xfId="1294"/>
    <cellStyle name="ТЕКСТ 5" xfId="1295"/>
    <cellStyle name="ТЕКСТ 6" xfId="1296"/>
    <cellStyle name="ТЕКСТ 7" xfId="1297"/>
    <cellStyle name="ТЕКСТ 8" xfId="1298"/>
    <cellStyle name="Текст предупреждения" xfId="1299"/>
    <cellStyle name="Текст предупреждения 2" xfId="1300"/>
    <cellStyle name="Текст предупреждения 2 2" xfId="1301"/>
    <cellStyle name="Текст предупреждения 3" xfId="1302"/>
    <cellStyle name="Текст предупреждения 3 2" xfId="1303"/>
    <cellStyle name="Текст предупреждения 4" xfId="1304"/>
    <cellStyle name="Текст предупреждения 4 2" xfId="1305"/>
    <cellStyle name="Текст предупреждения 5" xfId="1306"/>
    <cellStyle name="Текст предупреждения 5 2" xfId="1307"/>
    <cellStyle name="Текст предупреждения 6" xfId="1308"/>
    <cellStyle name="Текст предупреждения 6 2" xfId="1309"/>
    <cellStyle name="Текст предупреждения 7" xfId="1310"/>
    <cellStyle name="Текст предупреждения 7 2" xfId="1311"/>
    <cellStyle name="Текст предупреждения 8" xfId="1312"/>
    <cellStyle name="Текст предупреждения 8 2" xfId="1313"/>
    <cellStyle name="Текст предупреждения 9" xfId="1314"/>
    <cellStyle name="Текст предупреждения 9 2" xfId="1315"/>
    <cellStyle name="Текстовый" xfId="1316"/>
    <cellStyle name="Текстовый 2" xfId="1317"/>
    <cellStyle name="Текстовый 3" xfId="1318"/>
    <cellStyle name="Текстовый 4" xfId="1319"/>
    <cellStyle name="Текстовый 5" xfId="1320"/>
    <cellStyle name="Текстовый 6" xfId="1321"/>
    <cellStyle name="Текстовый 7" xfId="1322"/>
    <cellStyle name="Текстовый 8" xfId="1323"/>
    <cellStyle name="Текстовый_1" xfId="1324"/>
    <cellStyle name="Тысячи [0]_22гк" xfId="1325"/>
    <cellStyle name="Тысячи_22гк" xfId="1326"/>
    <cellStyle name="ФИКСИРОВАННЫЙ" xfId="1327"/>
    <cellStyle name="ФИКСИРОВАННЫЙ 2" xfId="1328"/>
    <cellStyle name="ФИКСИРОВАННЫЙ 3" xfId="1329"/>
    <cellStyle name="ФИКСИРОВАННЫЙ 4" xfId="1330"/>
    <cellStyle name="ФИКСИРОВАННЫЙ 5" xfId="1331"/>
    <cellStyle name="ФИКСИРОВАННЫЙ 6" xfId="1332"/>
    <cellStyle name="ФИКСИРОВАННЫЙ 7" xfId="1333"/>
    <cellStyle name="ФИКСИРОВАННЫЙ 8" xfId="1334"/>
    <cellStyle name="ФИКСИРОВАННЫЙ_1" xfId="1335"/>
    <cellStyle name="Comma" xfId="1336"/>
    <cellStyle name="Comma [0]" xfId="1337"/>
    <cellStyle name="Финансовый 2" xfId="1338"/>
    <cellStyle name="Финансовый 2 2" xfId="1339"/>
    <cellStyle name="Финансовый 2_46EE.2011(v1.0)" xfId="1340"/>
    <cellStyle name="Финансовый 3" xfId="1341"/>
    <cellStyle name="Формула" xfId="1342"/>
    <cellStyle name="Формула 2" xfId="1343"/>
    <cellStyle name="Формула_A РТ 2009 Рязаньэнерго" xfId="1344"/>
    <cellStyle name="ФормулаВБ" xfId="1345"/>
    <cellStyle name="ФормулаНаКонтроль" xfId="1346"/>
    <cellStyle name="Хороший" xfId="1347"/>
    <cellStyle name="Хороший 2" xfId="1348"/>
    <cellStyle name="Хороший 2 2" xfId="1349"/>
    <cellStyle name="Хороший 3" xfId="1350"/>
    <cellStyle name="Хороший 3 2" xfId="1351"/>
    <cellStyle name="Хороший 4" xfId="1352"/>
    <cellStyle name="Хороший 4 2" xfId="1353"/>
    <cellStyle name="Хороший 5" xfId="1354"/>
    <cellStyle name="Хороший 5 2" xfId="1355"/>
    <cellStyle name="Хороший 6" xfId="1356"/>
    <cellStyle name="Хороший 6 2" xfId="1357"/>
    <cellStyle name="Хороший 7" xfId="1358"/>
    <cellStyle name="Хороший 7 2" xfId="1359"/>
    <cellStyle name="Хороший 8" xfId="1360"/>
    <cellStyle name="Хороший 8 2" xfId="1361"/>
    <cellStyle name="Хороший 9" xfId="1362"/>
    <cellStyle name="Хороший 9 2" xfId="1363"/>
    <cellStyle name="Цифры по центру с десятыми" xfId="1364"/>
    <cellStyle name="Џђћ–…ќ’ќ›‰" xfId="1365"/>
    <cellStyle name="Шапка таблицы" xfId="13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6;&#1086;&#1084;&#1072;&#1085;\&#1052;&#1086;&#1080;%20&#1076;&#1086;&#1082;&#1091;&#1084;&#1077;&#1085;&#1090;&#1099;\&#1053;&#1077;%20&#1088;&#1072;&#1073;&#1086;&#1090;&#1072;%20&#1058;&#1057;&#1046;\&#1057;&#1050;%20&#1069;&#1085;&#1077;&#1088;&#1075;&#1086;&#1057;&#1077;&#1088;&#1074;&#1080;&#1089;\&#1057;&#1058;%20&#1048;&#1054;\&#1041;&#1072;&#1083;&#1072;&#1085;&#1089;\FORM3.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10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75" zoomScaleNormal="75" workbookViewId="0" topLeftCell="B1">
      <selection activeCell="L12" sqref="L12"/>
    </sheetView>
  </sheetViews>
  <sheetFormatPr defaultColWidth="9.00390625" defaultRowHeight="12.75"/>
  <cols>
    <col min="1" max="1" width="11.25390625" style="0" customWidth="1"/>
    <col min="2" max="2" width="37.625" style="0" customWidth="1"/>
    <col min="3" max="17" width="9.875" style="0" customWidth="1"/>
  </cols>
  <sheetData>
    <row r="1" spans="1:17" ht="18">
      <c r="A1" s="71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4" spans="1:17" ht="27.75">
      <c r="A4" s="70" t="s">
        <v>97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6" spans="1:17" ht="15">
      <c r="A6" s="75" t="s">
        <v>70</v>
      </c>
      <c r="B6" s="75" t="s">
        <v>39</v>
      </c>
      <c r="C6" s="75" t="s">
        <v>98</v>
      </c>
      <c r="D6" s="75"/>
      <c r="E6" s="75"/>
      <c r="F6" s="75"/>
      <c r="G6" s="75"/>
      <c r="H6" s="72" t="s">
        <v>99</v>
      </c>
      <c r="I6" s="73"/>
      <c r="J6" s="73"/>
      <c r="K6" s="73"/>
      <c r="L6" s="74"/>
      <c r="M6" s="72" t="s">
        <v>100</v>
      </c>
      <c r="N6" s="73"/>
      <c r="O6" s="73"/>
      <c r="P6" s="73"/>
      <c r="Q6" s="74"/>
    </row>
    <row r="7" spans="1:17" ht="15">
      <c r="A7" s="75"/>
      <c r="B7" s="75"/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15">
      <c r="A8" s="2">
        <v>1</v>
      </c>
      <c r="B8" s="1">
        <v>2</v>
      </c>
      <c r="C8" s="2">
        <v>3</v>
      </c>
      <c r="D8" s="1">
        <v>4</v>
      </c>
      <c r="E8" s="2">
        <v>5</v>
      </c>
      <c r="F8" s="1">
        <v>6</v>
      </c>
      <c r="G8" s="2">
        <v>7</v>
      </c>
      <c r="H8" s="1">
        <v>8</v>
      </c>
      <c r="I8" s="2">
        <v>9</v>
      </c>
      <c r="J8" s="1">
        <v>10</v>
      </c>
      <c r="K8" s="2">
        <v>11</v>
      </c>
      <c r="L8" s="1">
        <v>12</v>
      </c>
      <c r="M8" s="2">
        <v>13</v>
      </c>
      <c r="N8" s="1">
        <v>14</v>
      </c>
      <c r="O8" s="2">
        <v>15</v>
      </c>
      <c r="P8" s="1">
        <v>16</v>
      </c>
      <c r="Q8" s="2">
        <v>17</v>
      </c>
    </row>
    <row r="9" spans="1:17" ht="30">
      <c r="A9" s="3" t="s">
        <v>45</v>
      </c>
      <c r="B9" s="4" t="s">
        <v>46</v>
      </c>
      <c r="C9" s="14" t="s">
        <v>77</v>
      </c>
      <c r="D9" s="14" t="s">
        <v>77</v>
      </c>
      <c r="E9" s="14" t="s">
        <v>77</v>
      </c>
      <c r="F9" s="14" t="s">
        <v>77</v>
      </c>
      <c r="G9" s="14" t="s">
        <v>77</v>
      </c>
      <c r="H9" s="14" t="s">
        <v>77</v>
      </c>
      <c r="I9" s="14" t="s">
        <v>77</v>
      </c>
      <c r="J9" s="14" t="s">
        <v>77</v>
      </c>
      <c r="K9" s="14" t="s">
        <v>77</v>
      </c>
      <c r="L9" s="14" t="s">
        <v>77</v>
      </c>
      <c r="M9" s="14">
        <v>10.879</v>
      </c>
      <c r="N9" s="14" t="s">
        <v>77</v>
      </c>
      <c r="O9" s="14" t="s">
        <v>77</v>
      </c>
      <c r="P9" s="14">
        <v>10.879</v>
      </c>
      <c r="Q9" s="14">
        <v>10.05</v>
      </c>
    </row>
    <row r="10" spans="1:17" ht="15">
      <c r="A10" s="3" t="s">
        <v>47</v>
      </c>
      <c r="B10" s="4" t="s">
        <v>48</v>
      </c>
      <c r="C10" s="14" t="s">
        <v>77</v>
      </c>
      <c r="D10" s="14" t="s">
        <v>77</v>
      </c>
      <c r="E10" s="14" t="s">
        <v>77</v>
      </c>
      <c r="F10" s="14" t="s">
        <v>77</v>
      </c>
      <c r="G10" s="14" t="s">
        <v>77</v>
      </c>
      <c r="H10" s="14" t="s">
        <v>77</v>
      </c>
      <c r="I10" s="14" t="s">
        <v>77</v>
      </c>
      <c r="J10" s="14" t="s">
        <v>77</v>
      </c>
      <c r="K10" s="14" t="s">
        <v>77</v>
      </c>
      <c r="L10" s="14" t="s">
        <v>77</v>
      </c>
      <c r="M10" s="14" t="s">
        <v>77</v>
      </c>
      <c r="N10" s="14" t="s">
        <v>77</v>
      </c>
      <c r="O10" s="14" t="s">
        <v>77</v>
      </c>
      <c r="P10" s="14" t="s">
        <v>77</v>
      </c>
      <c r="Q10" s="14" t="s">
        <v>77</v>
      </c>
    </row>
    <row r="11" spans="1:17" ht="15">
      <c r="A11" s="5" t="s">
        <v>49</v>
      </c>
      <c r="B11" s="6" t="s">
        <v>50</v>
      </c>
      <c r="C11" s="15" t="s">
        <v>77</v>
      </c>
      <c r="D11" s="15" t="s">
        <v>77</v>
      </c>
      <c r="E11" s="15" t="s">
        <v>77</v>
      </c>
      <c r="F11" s="15" t="s">
        <v>77</v>
      </c>
      <c r="G11" s="15" t="s">
        <v>77</v>
      </c>
      <c r="H11" s="15" t="s">
        <v>77</v>
      </c>
      <c r="I11" s="15" t="s">
        <v>77</v>
      </c>
      <c r="J11" s="15" t="s">
        <v>77</v>
      </c>
      <c r="K11" s="15" t="s">
        <v>77</v>
      </c>
      <c r="L11" s="15" t="s">
        <v>77</v>
      </c>
      <c r="M11" s="14">
        <v>10.879</v>
      </c>
      <c r="N11" s="15" t="s">
        <v>77</v>
      </c>
      <c r="O11" s="15" t="s">
        <v>77</v>
      </c>
      <c r="P11" s="14">
        <v>10.879</v>
      </c>
      <c r="Q11" s="15" t="s">
        <v>77</v>
      </c>
    </row>
    <row r="12" spans="1:17" ht="30">
      <c r="A12" s="7" t="s">
        <v>4</v>
      </c>
      <c r="B12" s="8" t="s">
        <v>51</v>
      </c>
      <c r="C12" s="16" t="s">
        <v>77</v>
      </c>
      <c r="D12" s="16" t="s">
        <v>77</v>
      </c>
      <c r="E12" s="16" t="s">
        <v>77</v>
      </c>
      <c r="F12" s="16" t="s">
        <v>77</v>
      </c>
      <c r="G12" s="16" t="s">
        <v>77</v>
      </c>
      <c r="H12" s="16" t="s">
        <v>77</v>
      </c>
      <c r="I12" s="16" t="s">
        <v>77</v>
      </c>
      <c r="J12" s="16" t="s">
        <v>77</v>
      </c>
      <c r="K12" s="16" t="s">
        <v>77</v>
      </c>
      <c r="L12" s="16" t="s">
        <v>77</v>
      </c>
      <c r="M12" s="14">
        <v>10.879</v>
      </c>
      <c r="N12" s="16" t="s">
        <v>77</v>
      </c>
      <c r="O12" s="16" t="s">
        <v>77</v>
      </c>
      <c r="P12" s="14">
        <v>10.879</v>
      </c>
      <c r="Q12" s="16" t="s">
        <v>77</v>
      </c>
    </row>
    <row r="13" spans="1:17" ht="30">
      <c r="A13" s="5" t="s">
        <v>52</v>
      </c>
      <c r="B13" s="9" t="s">
        <v>53</v>
      </c>
      <c r="C13" s="17" t="s">
        <v>77</v>
      </c>
      <c r="D13" s="17" t="s">
        <v>77</v>
      </c>
      <c r="E13" s="17" t="s">
        <v>77</v>
      </c>
      <c r="F13" s="17" t="s">
        <v>77</v>
      </c>
      <c r="G13" s="17" t="s">
        <v>77</v>
      </c>
      <c r="H13" s="17" t="s">
        <v>77</v>
      </c>
      <c r="I13" s="17" t="s">
        <v>77</v>
      </c>
      <c r="J13" s="17" t="s">
        <v>77</v>
      </c>
      <c r="K13" s="17" t="s">
        <v>77</v>
      </c>
      <c r="L13" s="17" t="s">
        <v>77</v>
      </c>
      <c r="M13" s="17" t="s">
        <v>77</v>
      </c>
      <c r="N13" s="17" t="s">
        <v>77</v>
      </c>
      <c r="O13" s="17" t="s">
        <v>77</v>
      </c>
      <c r="P13" s="17" t="s">
        <v>77</v>
      </c>
      <c r="Q13" s="14">
        <v>10.05</v>
      </c>
    </row>
    <row r="14" spans="1:17" ht="15">
      <c r="A14" s="10" t="s">
        <v>71</v>
      </c>
      <c r="B14" s="6" t="s">
        <v>54</v>
      </c>
      <c r="C14" s="17" t="s">
        <v>77</v>
      </c>
      <c r="D14" s="17" t="s">
        <v>77</v>
      </c>
      <c r="E14" s="18" t="s">
        <v>77</v>
      </c>
      <c r="F14" s="17" t="s">
        <v>77</v>
      </c>
      <c r="G14" s="17" t="s">
        <v>77</v>
      </c>
      <c r="H14" s="17" t="s">
        <v>77</v>
      </c>
      <c r="I14" s="17" t="s">
        <v>77</v>
      </c>
      <c r="J14" s="18" t="s">
        <v>77</v>
      </c>
      <c r="K14" s="17" t="s">
        <v>77</v>
      </c>
      <c r="L14" s="17" t="s">
        <v>77</v>
      </c>
      <c r="M14" s="17" t="s">
        <v>77</v>
      </c>
      <c r="N14" s="17" t="s">
        <v>77</v>
      </c>
      <c r="O14" s="18" t="s">
        <v>77</v>
      </c>
      <c r="P14" s="18" t="s">
        <v>77</v>
      </c>
      <c r="Q14" s="17" t="s">
        <v>77</v>
      </c>
    </row>
    <row r="15" spans="1:17" ht="15">
      <c r="A15" s="10" t="s">
        <v>72</v>
      </c>
      <c r="B15" s="6" t="s">
        <v>55</v>
      </c>
      <c r="C15" s="17" t="s">
        <v>77</v>
      </c>
      <c r="D15" s="17" t="s">
        <v>77</v>
      </c>
      <c r="E15" s="17" t="s">
        <v>77</v>
      </c>
      <c r="F15" s="17" t="s">
        <v>77</v>
      </c>
      <c r="G15" s="17" t="s">
        <v>77</v>
      </c>
      <c r="H15" s="17" t="s">
        <v>77</v>
      </c>
      <c r="I15" s="17" t="s">
        <v>77</v>
      </c>
      <c r="J15" s="17" t="s">
        <v>77</v>
      </c>
      <c r="K15" s="17" t="s">
        <v>77</v>
      </c>
      <c r="L15" s="17" t="s">
        <v>77</v>
      </c>
      <c r="M15" s="17" t="s">
        <v>77</v>
      </c>
      <c r="N15" s="17" t="s">
        <v>77</v>
      </c>
      <c r="O15" s="17" t="s">
        <v>77</v>
      </c>
      <c r="P15" s="18" t="s">
        <v>77</v>
      </c>
      <c r="Q15" s="18" t="s">
        <v>77</v>
      </c>
    </row>
    <row r="16" spans="1:17" ht="15">
      <c r="A16" s="10" t="s">
        <v>73</v>
      </c>
      <c r="B16" s="6" t="s">
        <v>56</v>
      </c>
      <c r="C16" s="17" t="s">
        <v>77</v>
      </c>
      <c r="D16" s="17" t="s">
        <v>77</v>
      </c>
      <c r="E16" s="17" t="s">
        <v>77</v>
      </c>
      <c r="F16" s="17" t="s">
        <v>77</v>
      </c>
      <c r="G16" s="17" t="s">
        <v>77</v>
      </c>
      <c r="H16" s="17" t="s">
        <v>77</v>
      </c>
      <c r="I16" s="17" t="s">
        <v>77</v>
      </c>
      <c r="J16" s="17" t="s">
        <v>77</v>
      </c>
      <c r="K16" s="17" t="s">
        <v>77</v>
      </c>
      <c r="L16" s="17" t="s">
        <v>77</v>
      </c>
      <c r="M16" s="14">
        <v>10.05</v>
      </c>
      <c r="N16" s="17" t="s">
        <v>77</v>
      </c>
      <c r="O16" s="17" t="s">
        <v>77</v>
      </c>
      <c r="P16" s="14" t="s">
        <v>77</v>
      </c>
      <c r="Q16" s="14">
        <v>10.05</v>
      </c>
    </row>
    <row r="17" spans="1:17" ht="15">
      <c r="A17" s="3" t="s">
        <v>57</v>
      </c>
      <c r="B17" s="4" t="s">
        <v>60</v>
      </c>
      <c r="C17" s="18" t="s">
        <v>77</v>
      </c>
      <c r="D17" s="18" t="s">
        <v>77</v>
      </c>
      <c r="E17" s="18" t="s">
        <v>77</v>
      </c>
      <c r="F17" s="18" t="s">
        <v>77</v>
      </c>
      <c r="G17" s="18" t="s">
        <v>77</v>
      </c>
      <c r="H17" s="18" t="s">
        <v>77</v>
      </c>
      <c r="I17" s="18" t="s">
        <v>77</v>
      </c>
      <c r="J17" s="18" t="s">
        <v>77</v>
      </c>
      <c r="K17" s="18" t="s">
        <v>77</v>
      </c>
      <c r="L17" s="18" t="s">
        <v>77</v>
      </c>
      <c r="M17" s="14">
        <v>0.829</v>
      </c>
      <c r="N17" s="18" t="s">
        <v>77</v>
      </c>
      <c r="O17" s="18" t="s">
        <v>77</v>
      </c>
      <c r="P17" s="14">
        <v>0.829</v>
      </c>
      <c r="Q17" s="18" t="s">
        <v>77</v>
      </c>
    </row>
    <row r="18" spans="1:17" ht="15">
      <c r="A18" s="3" t="s">
        <v>58</v>
      </c>
      <c r="B18" s="4" t="s">
        <v>62</v>
      </c>
      <c r="C18" s="17" t="s">
        <v>77</v>
      </c>
      <c r="D18" s="17" t="s">
        <v>77</v>
      </c>
      <c r="E18" s="17" t="s">
        <v>77</v>
      </c>
      <c r="F18" s="17" t="s">
        <v>77</v>
      </c>
      <c r="G18" s="17" t="s">
        <v>77</v>
      </c>
      <c r="H18" s="17" t="s">
        <v>77</v>
      </c>
      <c r="I18" s="17" t="s">
        <v>77</v>
      </c>
      <c r="J18" s="17" t="s">
        <v>77</v>
      </c>
      <c r="K18" s="17" t="s">
        <v>77</v>
      </c>
      <c r="L18" s="17" t="s">
        <v>77</v>
      </c>
      <c r="M18" s="17">
        <v>7.62</v>
      </c>
      <c r="N18" s="17" t="s">
        <v>77</v>
      </c>
      <c r="O18" s="17" t="s">
        <v>77</v>
      </c>
      <c r="P18" s="17">
        <v>7.62</v>
      </c>
      <c r="Q18" s="17" t="s">
        <v>77</v>
      </c>
    </row>
    <row r="19" spans="1:17" ht="15">
      <c r="A19" s="11" t="s">
        <v>59</v>
      </c>
      <c r="B19" s="12" t="s">
        <v>64</v>
      </c>
      <c r="C19" s="15" t="s">
        <v>77</v>
      </c>
      <c r="D19" s="15" t="s">
        <v>77</v>
      </c>
      <c r="E19" s="15" t="s">
        <v>77</v>
      </c>
      <c r="F19" s="15" t="s">
        <v>77</v>
      </c>
      <c r="G19" s="15" t="s">
        <v>77</v>
      </c>
      <c r="H19" s="15" t="s">
        <v>77</v>
      </c>
      <c r="I19" s="15" t="s">
        <v>77</v>
      </c>
      <c r="J19" s="15" t="s">
        <v>77</v>
      </c>
      <c r="K19" s="15" t="s">
        <v>77</v>
      </c>
      <c r="L19" s="15" t="s">
        <v>77</v>
      </c>
      <c r="M19" s="15">
        <v>10.05</v>
      </c>
      <c r="N19" s="15" t="s">
        <v>77</v>
      </c>
      <c r="O19" s="15" t="s">
        <v>77</v>
      </c>
      <c r="P19" s="15" t="s">
        <v>77</v>
      </c>
      <c r="Q19" s="15">
        <v>10.05</v>
      </c>
    </row>
    <row r="20" spans="1:17" ht="45">
      <c r="A20" s="3" t="s">
        <v>61</v>
      </c>
      <c r="B20" s="4" t="s">
        <v>66</v>
      </c>
      <c r="C20" s="18" t="s">
        <v>77</v>
      </c>
      <c r="D20" s="18" t="s">
        <v>77</v>
      </c>
      <c r="E20" s="18" t="s">
        <v>77</v>
      </c>
      <c r="F20" s="18" t="s">
        <v>77</v>
      </c>
      <c r="G20" s="18" t="s">
        <v>77</v>
      </c>
      <c r="H20" s="18" t="s">
        <v>77</v>
      </c>
      <c r="I20" s="18" t="s">
        <v>77</v>
      </c>
      <c r="J20" s="18" t="s">
        <v>77</v>
      </c>
      <c r="K20" s="18" t="s">
        <v>77</v>
      </c>
      <c r="L20" s="18" t="s">
        <v>77</v>
      </c>
      <c r="M20" s="14" t="s">
        <v>77</v>
      </c>
      <c r="N20" s="18" t="s">
        <v>77</v>
      </c>
      <c r="O20" s="18" t="s">
        <v>77</v>
      </c>
      <c r="P20" s="18" t="s">
        <v>77</v>
      </c>
      <c r="Q20" s="18" t="s">
        <v>77</v>
      </c>
    </row>
    <row r="21" spans="1:17" ht="30">
      <c r="A21" s="3" t="s">
        <v>63</v>
      </c>
      <c r="B21" s="13" t="s">
        <v>67</v>
      </c>
      <c r="C21" s="14" t="s">
        <v>77</v>
      </c>
      <c r="D21" s="14" t="s">
        <v>77</v>
      </c>
      <c r="E21" s="14" t="s">
        <v>77</v>
      </c>
      <c r="F21" s="14" t="s">
        <v>77</v>
      </c>
      <c r="G21" s="14" t="s">
        <v>77</v>
      </c>
      <c r="H21" s="14" t="s">
        <v>77</v>
      </c>
      <c r="I21" s="14" t="s">
        <v>77</v>
      </c>
      <c r="J21" s="14" t="s">
        <v>77</v>
      </c>
      <c r="K21" s="14" t="s">
        <v>77</v>
      </c>
      <c r="L21" s="14" t="s">
        <v>77</v>
      </c>
      <c r="M21" s="15">
        <v>10.05</v>
      </c>
      <c r="N21" s="14" t="s">
        <v>77</v>
      </c>
      <c r="O21" s="14" t="s">
        <v>77</v>
      </c>
      <c r="P21" s="14" t="s">
        <v>77</v>
      </c>
      <c r="Q21" s="15">
        <v>10.05</v>
      </c>
    </row>
    <row r="22" spans="1:17" ht="15">
      <c r="A22" s="3" t="s">
        <v>65</v>
      </c>
      <c r="B22" s="4" t="s">
        <v>68</v>
      </c>
      <c r="C22" s="14" t="s">
        <v>77</v>
      </c>
      <c r="D22" s="14" t="s">
        <v>77</v>
      </c>
      <c r="E22" s="14" t="s">
        <v>77</v>
      </c>
      <c r="F22" s="14" t="s">
        <v>77</v>
      </c>
      <c r="G22" s="14" t="s">
        <v>77</v>
      </c>
      <c r="H22" s="14" t="s">
        <v>77</v>
      </c>
      <c r="I22" s="14" t="s">
        <v>77</v>
      </c>
      <c r="J22" s="14" t="s">
        <v>77</v>
      </c>
      <c r="K22" s="14" t="s">
        <v>77</v>
      </c>
      <c r="L22" s="14" t="s">
        <v>77</v>
      </c>
      <c r="M22" s="14" t="s">
        <v>77</v>
      </c>
      <c r="N22" s="14" t="s">
        <v>77</v>
      </c>
      <c r="O22" s="14" t="s">
        <v>77</v>
      </c>
      <c r="P22" s="14" t="s">
        <v>77</v>
      </c>
      <c r="Q22" s="14" t="s">
        <v>77</v>
      </c>
    </row>
    <row r="23" spans="1:17" ht="15">
      <c r="A23" s="3" t="s">
        <v>74</v>
      </c>
      <c r="B23" s="4" t="s">
        <v>69</v>
      </c>
      <c r="C23" s="19" t="s">
        <v>77</v>
      </c>
      <c r="D23" s="19" t="s">
        <v>77</v>
      </c>
      <c r="E23" s="19" t="s">
        <v>77</v>
      </c>
      <c r="F23" s="19" t="s">
        <v>77</v>
      </c>
      <c r="G23" s="19" t="s">
        <v>77</v>
      </c>
      <c r="H23" s="19" t="s">
        <v>77</v>
      </c>
      <c r="I23" s="19" t="s">
        <v>77</v>
      </c>
      <c r="J23" s="19" t="s">
        <v>77</v>
      </c>
      <c r="K23" s="19" t="s">
        <v>77</v>
      </c>
      <c r="L23" s="19" t="s">
        <v>77</v>
      </c>
      <c r="M23" s="15">
        <v>10.05</v>
      </c>
      <c r="N23" s="19" t="s">
        <v>77</v>
      </c>
      <c r="O23" s="19" t="s">
        <v>77</v>
      </c>
      <c r="P23" s="19" t="s">
        <v>77</v>
      </c>
      <c r="Q23" s="15">
        <v>10.05</v>
      </c>
    </row>
    <row r="24" spans="1:17" ht="15">
      <c r="A24" s="3" t="s">
        <v>75</v>
      </c>
      <c r="B24" s="4" t="s">
        <v>79</v>
      </c>
      <c r="C24" s="18" t="s">
        <v>77</v>
      </c>
      <c r="D24" s="18" t="s">
        <v>77</v>
      </c>
      <c r="E24" s="18" t="s">
        <v>77</v>
      </c>
      <c r="F24" s="18" t="s">
        <v>77</v>
      </c>
      <c r="G24" s="18" t="s">
        <v>77</v>
      </c>
      <c r="H24" s="18" t="s">
        <v>77</v>
      </c>
      <c r="I24" s="18" t="s">
        <v>77</v>
      </c>
      <c r="J24" s="18" t="s">
        <v>77</v>
      </c>
      <c r="K24" s="18" t="s">
        <v>77</v>
      </c>
      <c r="L24" s="18" t="s">
        <v>77</v>
      </c>
      <c r="M24" s="14">
        <v>1</v>
      </c>
      <c r="N24" s="18" t="s">
        <v>77</v>
      </c>
      <c r="O24" s="18" t="s">
        <v>77</v>
      </c>
      <c r="P24" s="18" t="s">
        <v>77</v>
      </c>
      <c r="Q24" s="14">
        <v>1</v>
      </c>
    </row>
    <row r="25" spans="1:17" ht="45">
      <c r="A25" s="3" t="s">
        <v>76</v>
      </c>
      <c r="B25" s="4" t="s">
        <v>80</v>
      </c>
      <c r="C25" s="18" t="s">
        <v>77</v>
      </c>
      <c r="D25" s="18" t="s">
        <v>77</v>
      </c>
      <c r="E25" s="18" t="s">
        <v>77</v>
      </c>
      <c r="F25" s="18" t="s">
        <v>77</v>
      </c>
      <c r="G25" s="18" t="s">
        <v>77</v>
      </c>
      <c r="H25" s="18" t="s">
        <v>77</v>
      </c>
      <c r="I25" s="18" t="s">
        <v>77</v>
      </c>
      <c r="J25" s="18" t="s">
        <v>77</v>
      </c>
      <c r="K25" s="18" t="s">
        <v>77</v>
      </c>
      <c r="L25" s="18" t="s">
        <v>77</v>
      </c>
      <c r="M25" s="14">
        <v>9.05</v>
      </c>
      <c r="N25" s="18" t="s">
        <v>77</v>
      </c>
      <c r="O25" s="18" t="s">
        <v>77</v>
      </c>
      <c r="P25" s="18" t="s">
        <v>77</v>
      </c>
      <c r="Q25" s="14">
        <v>9.05</v>
      </c>
    </row>
    <row r="30" spans="3:16" ht="18">
      <c r="C30" s="69" t="s">
        <v>106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</sheetData>
  <sheetProtection formatColumns="0" formatRows="0"/>
  <mergeCells count="8">
    <mergeCell ref="C30:P30"/>
    <mergeCell ref="A4:Q4"/>
    <mergeCell ref="A1:Q1"/>
    <mergeCell ref="M6:Q6"/>
    <mergeCell ref="A6:A7"/>
    <mergeCell ref="B6:B7"/>
    <mergeCell ref="C6:G6"/>
    <mergeCell ref="H6:L6"/>
  </mergeCells>
  <printOptions horizontalCentered="1"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75" zoomScaleNormal="75" workbookViewId="0" topLeftCell="B1">
      <selection activeCell="P25" sqref="P25"/>
    </sheetView>
  </sheetViews>
  <sheetFormatPr defaultColWidth="9.00390625" defaultRowHeight="12.75"/>
  <cols>
    <col min="1" max="1" width="11.25390625" style="0" customWidth="1"/>
    <col min="2" max="2" width="37.625" style="0" customWidth="1"/>
    <col min="3" max="17" width="9.875" style="0" customWidth="1"/>
  </cols>
  <sheetData>
    <row r="1" spans="1:17" ht="18">
      <c r="A1" s="71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4" spans="1:17" ht="27.75">
      <c r="A4" s="70" t="s">
        <v>101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6" spans="1:17" ht="15">
      <c r="A6" s="75" t="s">
        <v>70</v>
      </c>
      <c r="B6" s="75" t="s">
        <v>39</v>
      </c>
      <c r="C6" s="75" t="s">
        <v>102</v>
      </c>
      <c r="D6" s="75"/>
      <c r="E6" s="75"/>
      <c r="F6" s="75"/>
      <c r="G6" s="75"/>
      <c r="H6" s="72" t="s">
        <v>103</v>
      </c>
      <c r="I6" s="73"/>
      <c r="J6" s="73"/>
      <c r="K6" s="73"/>
      <c r="L6" s="74"/>
      <c r="M6" s="72" t="s">
        <v>104</v>
      </c>
      <c r="N6" s="73"/>
      <c r="O6" s="73"/>
      <c r="P6" s="73"/>
      <c r="Q6" s="74"/>
    </row>
    <row r="7" spans="1:17" ht="15">
      <c r="A7" s="75"/>
      <c r="B7" s="75"/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15">
      <c r="A8" s="2">
        <v>1</v>
      </c>
      <c r="B8" s="1">
        <v>2</v>
      </c>
      <c r="C8" s="2">
        <v>3</v>
      </c>
      <c r="D8" s="1">
        <v>4</v>
      </c>
      <c r="E8" s="2">
        <v>5</v>
      </c>
      <c r="F8" s="1">
        <v>6</v>
      </c>
      <c r="G8" s="2">
        <v>7</v>
      </c>
      <c r="H8" s="1">
        <v>8</v>
      </c>
      <c r="I8" s="2">
        <v>9</v>
      </c>
      <c r="J8" s="1">
        <v>10</v>
      </c>
      <c r="K8" s="2">
        <v>11</v>
      </c>
      <c r="L8" s="1">
        <v>12</v>
      </c>
      <c r="M8" s="2">
        <v>13</v>
      </c>
      <c r="N8" s="1">
        <v>14</v>
      </c>
      <c r="O8" s="2">
        <v>15</v>
      </c>
      <c r="P8" s="1">
        <v>16</v>
      </c>
      <c r="Q8" s="2">
        <v>17</v>
      </c>
    </row>
    <row r="9" spans="1:17" ht="30">
      <c r="A9" s="3" t="s">
        <v>45</v>
      </c>
      <c r="B9" s="4" t="s">
        <v>46</v>
      </c>
      <c r="C9" s="39" t="s">
        <v>77</v>
      </c>
      <c r="D9" s="39" t="s">
        <v>77</v>
      </c>
      <c r="E9" s="39" t="s">
        <v>77</v>
      </c>
      <c r="F9" s="39" t="s">
        <v>77</v>
      </c>
      <c r="G9" s="39" t="s">
        <v>77</v>
      </c>
      <c r="H9" s="39" t="s">
        <v>77</v>
      </c>
      <c r="I9" s="37" t="s">
        <v>77</v>
      </c>
      <c r="J9" s="37" t="s">
        <v>77</v>
      </c>
      <c r="K9" s="39" t="s">
        <v>77</v>
      </c>
      <c r="L9" s="39" t="s">
        <v>77</v>
      </c>
      <c r="M9" s="14">
        <v>6.333</v>
      </c>
      <c r="N9" s="14" t="s">
        <v>77</v>
      </c>
      <c r="O9" s="14" t="s">
        <v>77</v>
      </c>
      <c r="P9" s="14">
        <v>6.333</v>
      </c>
      <c r="Q9" s="14">
        <v>10.05</v>
      </c>
    </row>
    <row r="10" spans="1:17" ht="15">
      <c r="A10" s="3" t="s">
        <v>47</v>
      </c>
      <c r="B10" s="4" t="s">
        <v>48</v>
      </c>
      <c r="C10" s="39" t="s">
        <v>77</v>
      </c>
      <c r="D10" s="39" t="s">
        <v>77</v>
      </c>
      <c r="E10" s="39" t="s">
        <v>77</v>
      </c>
      <c r="F10" s="39" t="s">
        <v>77</v>
      </c>
      <c r="G10" s="39" t="s">
        <v>77</v>
      </c>
      <c r="H10" s="39" t="s">
        <v>77</v>
      </c>
      <c r="I10" s="37" t="s">
        <v>77</v>
      </c>
      <c r="J10" s="37" t="s">
        <v>77</v>
      </c>
      <c r="K10" s="39" t="s">
        <v>77</v>
      </c>
      <c r="L10" s="39" t="s">
        <v>77</v>
      </c>
      <c r="M10" s="14" t="s">
        <v>77</v>
      </c>
      <c r="N10" s="14" t="s">
        <v>77</v>
      </c>
      <c r="O10" s="14" t="s">
        <v>77</v>
      </c>
      <c r="P10" s="14" t="s">
        <v>77</v>
      </c>
      <c r="Q10" s="14" t="s">
        <v>77</v>
      </c>
    </row>
    <row r="11" spans="1:17" ht="15">
      <c r="A11" s="5" t="s">
        <v>49</v>
      </c>
      <c r="B11" s="6" t="s">
        <v>50</v>
      </c>
      <c r="C11" s="38" t="s">
        <v>77</v>
      </c>
      <c r="D11" s="38" t="s">
        <v>77</v>
      </c>
      <c r="E11" s="38" t="s">
        <v>77</v>
      </c>
      <c r="F11" s="38" t="s">
        <v>77</v>
      </c>
      <c r="G11" s="38" t="s">
        <v>77</v>
      </c>
      <c r="H11" s="38" t="s">
        <v>77</v>
      </c>
      <c r="I11" s="59" t="s">
        <v>77</v>
      </c>
      <c r="J11" s="59" t="s">
        <v>77</v>
      </c>
      <c r="K11" s="38" t="s">
        <v>77</v>
      </c>
      <c r="L11" s="38" t="s">
        <v>77</v>
      </c>
      <c r="M11" s="14">
        <v>6.333</v>
      </c>
      <c r="N11" s="15" t="s">
        <v>77</v>
      </c>
      <c r="O11" s="15" t="s">
        <v>77</v>
      </c>
      <c r="P11" s="14">
        <v>6.333</v>
      </c>
      <c r="Q11" s="15" t="s">
        <v>77</v>
      </c>
    </row>
    <row r="12" spans="1:17" ht="30">
      <c r="A12" s="7" t="s">
        <v>4</v>
      </c>
      <c r="B12" s="8" t="s">
        <v>51</v>
      </c>
      <c r="C12" s="16" t="s">
        <v>77</v>
      </c>
      <c r="D12" s="16" t="s">
        <v>77</v>
      </c>
      <c r="E12" s="16" t="s">
        <v>77</v>
      </c>
      <c r="F12" s="16" t="s">
        <v>77</v>
      </c>
      <c r="G12" s="16" t="s">
        <v>77</v>
      </c>
      <c r="H12" s="16" t="s">
        <v>77</v>
      </c>
      <c r="I12" s="60" t="s">
        <v>77</v>
      </c>
      <c r="J12" s="60" t="s">
        <v>77</v>
      </c>
      <c r="K12" s="16" t="s">
        <v>77</v>
      </c>
      <c r="L12" s="16" t="s">
        <v>77</v>
      </c>
      <c r="M12" s="14">
        <v>6.333</v>
      </c>
      <c r="N12" s="16" t="s">
        <v>77</v>
      </c>
      <c r="O12" s="16" t="s">
        <v>77</v>
      </c>
      <c r="P12" s="14">
        <v>6.333</v>
      </c>
      <c r="Q12" s="16" t="s">
        <v>77</v>
      </c>
    </row>
    <row r="13" spans="1:17" ht="30">
      <c r="A13" s="5" t="s">
        <v>52</v>
      </c>
      <c r="B13" s="9" t="s">
        <v>53</v>
      </c>
      <c r="C13" s="17" t="s">
        <v>77</v>
      </c>
      <c r="D13" s="17" t="s">
        <v>77</v>
      </c>
      <c r="E13" s="17" t="s">
        <v>77</v>
      </c>
      <c r="F13" s="17" t="s">
        <v>77</v>
      </c>
      <c r="G13" s="17" t="s">
        <v>77</v>
      </c>
      <c r="H13" s="17" t="s">
        <v>77</v>
      </c>
      <c r="I13" s="17" t="s">
        <v>77</v>
      </c>
      <c r="J13" s="17" t="s">
        <v>77</v>
      </c>
      <c r="K13" s="17" t="s">
        <v>77</v>
      </c>
      <c r="L13" s="17" t="s">
        <v>77</v>
      </c>
      <c r="M13" s="17" t="s">
        <v>77</v>
      </c>
      <c r="N13" s="17" t="s">
        <v>77</v>
      </c>
      <c r="O13" s="18" t="s">
        <v>77</v>
      </c>
      <c r="P13" s="18" t="s">
        <v>77</v>
      </c>
      <c r="Q13" s="17" t="s">
        <v>77</v>
      </c>
    </row>
    <row r="14" spans="1:17" ht="15">
      <c r="A14" s="10" t="s">
        <v>71</v>
      </c>
      <c r="B14" s="6" t="s">
        <v>54</v>
      </c>
      <c r="C14" s="17" t="s">
        <v>77</v>
      </c>
      <c r="D14" s="17" t="s">
        <v>77</v>
      </c>
      <c r="E14" s="17" t="s">
        <v>77</v>
      </c>
      <c r="F14" s="17" t="s">
        <v>77</v>
      </c>
      <c r="G14" s="17" t="s">
        <v>77</v>
      </c>
      <c r="H14" s="17" t="s">
        <v>77</v>
      </c>
      <c r="I14" s="17" t="s">
        <v>77</v>
      </c>
      <c r="J14" s="18" t="s">
        <v>77</v>
      </c>
      <c r="K14" s="17" t="s">
        <v>77</v>
      </c>
      <c r="L14" s="17" t="s">
        <v>77</v>
      </c>
      <c r="M14" s="17" t="s">
        <v>77</v>
      </c>
      <c r="N14" s="17" t="s">
        <v>77</v>
      </c>
      <c r="O14" s="17" t="s">
        <v>77</v>
      </c>
      <c r="P14" s="18" t="s">
        <v>77</v>
      </c>
      <c r="Q14" s="18" t="s">
        <v>77</v>
      </c>
    </row>
    <row r="15" spans="1:17" ht="15">
      <c r="A15" s="10" t="s">
        <v>72</v>
      </c>
      <c r="B15" s="6" t="s">
        <v>55</v>
      </c>
      <c r="C15" s="17" t="s">
        <v>77</v>
      </c>
      <c r="D15" s="17" t="s">
        <v>77</v>
      </c>
      <c r="E15" s="17" t="s">
        <v>77</v>
      </c>
      <c r="F15" s="17" t="s">
        <v>77</v>
      </c>
      <c r="G15" s="17" t="s">
        <v>77</v>
      </c>
      <c r="H15" s="17" t="s">
        <v>77</v>
      </c>
      <c r="I15" s="17" t="s">
        <v>77</v>
      </c>
      <c r="J15" s="17" t="s">
        <v>77</v>
      </c>
      <c r="K15" s="17" t="s">
        <v>77</v>
      </c>
      <c r="L15" s="17" t="s">
        <v>77</v>
      </c>
      <c r="M15" s="14" t="s">
        <v>77</v>
      </c>
      <c r="N15" s="17" t="s">
        <v>77</v>
      </c>
      <c r="O15" s="17" t="s">
        <v>77</v>
      </c>
      <c r="P15" s="14" t="s">
        <v>77</v>
      </c>
      <c r="Q15" s="14" t="s">
        <v>77</v>
      </c>
    </row>
    <row r="16" spans="1:17" ht="15">
      <c r="A16" s="10" t="s">
        <v>73</v>
      </c>
      <c r="B16" s="6" t="s">
        <v>56</v>
      </c>
      <c r="C16" s="61" t="s">
        <v>77</v>
      </c>
      <c r="D16" s="61" t="s">
        <v>77</v>
      </c>
      <c r="E16" s="61" t="s">
        <v>77</v>
      </c>
      <c r="F16" s="61" t="s">
        <v>77</v>
      </c>
      <c r="G16" s="61" t="s">
        <v>77</v>
      </c>
      <c r="H16" s="61" t="s">
        <v>77</v>
      </c>
      <c r="I16" s="17" t="s">
        <v>77</v>
      </c>
      <c r="J16" s="17" t="s">
        <v>77</v>
      </c>
      <c r="K16" s="61" t="s">
        <v>77</v>
      </c>
      <c r="L16" s="61" t="s">
        <v>77</v>
      </c>
      <c r="M16" s="14">
        <v>5.85</v>
      </c>
      <c r="N16" s="18" t="s">
        <v>77</v>
      </c>
      <c r="O16" s="18" t="s">
        <v>77</v>
      </c>
      <c r="P16" s="14" t="s">
        <v>77</v>
      </c>
      <c r="Q16" s="67">
        <v>5.85</v>
      </c>
    </row>
    <row r="17" spans="1:17" ht="15">
      <c r="A17" s="3" t="s">
        <v>57</v>
      </c>
      <c r="B17" s="4" t="s">
        <v>60</v>
      </c>
      <c r="C17" s="63" t="s">
        <v>77</v>
      </c>
      <c r="D17" s="63" t="s">
        <v>77</v>
      </c>
      <c r="E17" s="63" t="s">
        <v>77</v>
      </c>
      <c r="F17" s="63" t="s">
        <v>77</v>
      </c>
      <c r="G17" s="63" t="s">
        <v>77</v>
      </c>
      <c r="H17" s="63" t="s">
        <v>77</v>
      </c>
      <c r="I17" s="18" t="s">
        <v>77</v>
      </c>
      <c r="J17" s="18" t="s">
        <v>77</v>
      </c>
      <c r="K17" s="63" t="s">
        <v>77</v>
      </c>
      <c r="L17" s="63" t="s">
        <v>77</v>
      </c>
      <c r="M17" s="17">
        <v>0.483</v>
      </c>
      <c r="N17" s="17" t="s">
        <v>77</v>
      </c>
      <c r="O17" s="17" t="s">
        <v>77</v>
      </c>
      <c r="P17" s="17">
        <v>0.483</v>
      </c>
      <c r="Q17" s="17" t="s">
        <v>77</v>
      </c>
    </row>
    <row r="18" spans="1:17" ht="15">
      <c r="A18" s="3" t="s">
        <v>58</v>
      </c>
      <c r="B18" s="4" t="s">
        <v>62</v>
      </c>
      <c r="C18" s="17" t="s">
        <v>77</v>
      </c>
      <c r="D18" s="17" t="s">
        <v>77</v>
      </c>
      <c r="E18" s="17" t="s">
        <v>77</v>
      </c>
      <c r="F18" s="17" t="s">
        <v>77</v>
      </c>
      <c r="G18" s="17" t="s">
        <v>77</v>
      </c>
      <c r="H18" s="17" t="s">
        <v>77</v>
      </c>
      <c r="I18" s="17" t="s">
        <v>77</v>
      </c>
      <c r="J18" s="17" t="s">
        <v>77</v>
      </c>
      <c r="K18" s="17" t="s">
        <v>77</v>
      </c>
      <c r="L18" s="17" t="s">
        <v>77</v>
      </c>
      <c r="M18" s="15">
        <v>7.63</v>
      </c>
      <c r="N18" s="15" t="s">
        <v>77</v>
      </c>
      <c r="O18" s="15" t="s">
        <v>77</v>
      </c>
      <c r="P18" s="15">
        <v>7.63</v>
      </c>
      <c r="Q18" s="15" t="s">
        <v>77</v>
      </c>
    </row>
    <row r="19" spans="1:17" ht="15">
      <c r="A19" s="11" t="s">
        <v>59</v>
      </c>
      <c r="B19" s="12" t="s">
        <v>64</v>
      </c>
      <c r="C19" s="64" t="s">
        <v>77</v>
      </c>
      <c r="D19" s="64" t="s">
        <v>77</v>
      </c>
      <c r="E19" s="64" t="s">
        <v>77</v>
      </c>
      <c r="F19" s="64" t="s">
        <v>77</v>
      </c>
      <c r="G19" s="64" t="s">
        <v>77</v>
      </c>
      <c r="H19" s="64" t="s">
        <v>77</v>
      </c>
      <c r="I19" s="15" t="s">
        <v>77</v>
      </c>
      <c r="J19" s="15" t="s">
        <v>77</v>
      </c>
      <c r="K19" s="64" t="s">
        <v>77</v>
      </c>
      <c r="L19" s="64" t="s">
        <v>77</v>
      </c>
      <c r="M19" s="14">
        <v>5.85</v>
      </c>
      <c r="N19" s="18" t="s">
        <v>77</v>
      </c>
      <c r="O19" s="18" t="s">
        <v>77</v>
      </c>
      <c r="P19" s="18" t="s">
        <v>77</v>
      </c>
      <c r="Q19" s="67">
        <v>5.85</v>
      </c>
    </row>
    <row r="20" spans="1:17" ht="45">
      <c r="A20" s="3" t="s">
        <v>61</v>
      </c>
      <c r="B20" s="4" t="s">
        <v>66</v>
      </c>
      <c r="C20" s="63" t="s">
        <v>77</v>
      </c>
      <c r="D20" s="63" t="s">
        <v>77</v>
      </c>
      <c r="E20" s="63" t="s">
        <v>77</v>
      </c>
      <c r="F20" s="63" t="s">
        <v>77</v>
      </c>
      <c r="G20" s="63" t="s">
        <v>77</v>
      </c>
      <c r="H20" s="63" t="s">
        <v>77</v>
      </c>
      <c r="I20" s="18" t="s">
        <v>77</v>
      </c>
      <c r="J20" s="18" t="s">
        <v>77</v>
      </c>
      <c r="K20" s="63" t="s">
        <v>77</v>
      </c>
      <c r="L20" s="63" t="s">
        <v>77</v>
      </c>
      <c r="M20" s="15" t="s">
        <v>77</v>
      </c>
      <c r="N20" s="14" t="s">
        <v>77</v>
      </c>
      <c r="O20" s="14" t="s">
        <v>77</v>
      </c>
      <c r="P20" s="14" t="s">
        <v>77</v>
      </c>
      <c r="Q20" s="15" t="s">
        <v>77</v>
      </c>
    </row>
    <row r="21" spans="1:17" ht="30">
      <c r="A21" s="3" t="s">
        <v>63</v>
      </c>
      <c r="B21" s="13" t="s">
        <v>67</v>
      </c>
      <c r="C21" s="62" t="s">
        <v>77</v>
      </c>
      <c r="D21" s="62" t="s">
        <v>77</v>
      </c>
      <c r="E21" s="62" t="s">
        <v>77</v>
      </c>
      <c r="F21" s="62" t="s">
        <v>77</v>
      </c>
      <c r="G21" s="62" t="s">
        <v>77</v>
      </c>
      <c r="H21" s="62" t="s">
        <v>77</v>
      </c>
      <c r="I21" s="14" t="s">
        <v>77</v>
      </c>
      <c r="J21" s="14" t="s">
        <v>77</v>
      </c>
      <c r="K21" s="62" t="s">
        <v>77</v>
      </c>
      <c r="L21" s="62" t="s">
        <v>77</v>
      </c>
      <c r="M21" s="14">
        <v>5.85</v>
      </c>
      <c r="N21" s="14" t="s">
        <v>77</v>
      </c>
      <c r="O21" s="14" t="s">
        <v>77</v>
      </c>
      <c r="P21" s="14" t="s">
        <v>77</v>
      </c>
      <c r="Q21" s="14">
        <v>5.85</v>
      </c>
    </row>
    <row r="22" spans="1:17" ht="15">
      <c r="A22" s="3" t="s">
        <v>65</v>
      </c>
      <c r="B22" s="4" t="s">
        <v>68</v>
      </c>
      <c r="C22" s="62" t="s">
        <v>77</v>
      </c>
      <c r="D22" s="62" t="s">
        <v>77</v>
      </c>
      <c r="E22" s="62" t="s">
        <v>77</v>
      </c>
      <c r="F22" s="62" t="s">
        <v>77</v>
      </c>
      <c r="G22" s="62" t="s">
        <v>77</v>
      </c>
      <c r="H22" s="62" t="s">
        <v>77</v>
      </c>
      <c r="I22" s="14" t="s">
        <v>77</v>
      </c>
      <c r="J22" s="14" t="s">
        <v>77</v>
      </c>
      <c r="K22" s="62" t="s">
        <v>77</v>
      </c>
      <c r="L22" s="62" t="s">
        <v>77</v>
      </c>
      <c r="M22" s="15" t="s">
        <v>77</v>
      </c>
      <c r="N22" s="19" t="s">
        <v>77</v>
      </c>
      <c r="O22" s="19" t="s">
        <v>77</v>
      </c>
      <c r="P22" s="19" t="s">
        <v>77</v>
      </c>
      <c r="Q22" s="15" t="s">
        <v>77</v>
      </c>
    </row>
    <row r="23" spans="1:17" ht="15">
      <c r="A23" s="3" t="s">
        <v>74</v>
      </c>
      <c r="B23" s="4" t="s">
        <v>69</v>
      </c>
      <c r="C23" s="65" t="s">
        <v>77</v>
      </c>
      <c r="D23" s="65" t="s">
        <v>77</v>
      </c>
      <c r="E23" s="65" t="s">
        <v>77</v>
      </c>
      <c r="F23" s="65" t="s">
        <v>77</v>
      </c>
      <c r="G23" s="65" t="s">
        <v>77</v>
      </c>
      <c r="H23" s="65" t="s">
        <v>77</v>
      </c>
      <c r="I23" s="19" t="s">
        <v>77</v>
      </c>
      <c r="J23" s="19" t="s">
        <v>77</v>
      </c>
      <c r="K23" s="65" t="s">
        <v>77</v>
      </c>
      <c r="L23" s="65" t="s">
        <v>77</v>
      </c>
      <c r="M23" s="14">
        <v>5.85</v>
      </c>
      <c r="N23" s="18" t="s">
        <v>77</v>
      </c>
      <c r="O23" s="18" t="s">
        <v>77</v>
      </c>
      <c r="P23" s="18" t="s">
        <v>77</v>
      </c>
      <c r="Q23" s="14">
        <v>5.85</v>
      </c>
    </row>
    <row r="24" spans="1:17" ht="15">
      <c r="A24" s="3" t="s">
        <v>75</v>
      </c>
      <c r="B24" s="4" t="s">
        <v>79</v>
      </c>
      <c r="C24" s="66" t="s">
        <v>77</v>
      </c>
      <c r="D24" s="66" t="s">
        <v>77</v>
      </c>
      <c r="E24" s="66" t="s">
        <v>77</v>
      </c>
      <c r="F24" s="66" t="s">
        <v>77</v>
      </c>
      <c r="G24" s="66" t="s">
        <v>77</v>
      </c>
      <c r="H24" s="66" t="s">
        <v>77</v>
      </c>
      <c r="I24" s="18" t="s">
        <v>77</v>
      </c>
      <c r="J24" s="18" t="s">
        <v>77</v>
      </c>
      <c r="K24" s="66" t="s">
        <v>77</v>
      </c>
      <c r="L24" s="66" t="s">
        <v>77</v>
      </c>
      <c r="M24" s="14">
        <v>0.6</v>
      </c>
      <c r="N24" s="18" t="s">
        <v>77</v>
      </c>
      <c r="O24" s="18" t="s">
        <v>77</v>
      </c>
      <c r="P24" s="18" t="s">
        <v>77</v>
      </c>
      <c r="Q24" s="14">
        <v>0.6</v>
      </c>
    </row>
    <row r="25" spans="1:17" ht="45">
      <c r="A25" s="3" t="s">
        <v>76</v>
      </c>
      <c r="B25" s="4" t="s">
        <v>80</v>
      </c>
      <c r="C25" s="63" t="s">
        <v>77</v>
      </c>
      <c r="D25" s="63" t="s">
        <v>77</v>
      </c>
      <c r="E25" s="63" t="s">
        <v>77</v>
      </c>
      <c r="F25" s="63" t="s">
        <v>77</v>
      </c>
      <c r="G25" s="63" t="s">
        <v>77</v>
      </c>
      <c r="H25" s="63" t="s">
        <v>77</v>
      </c>
      <c r="I25" s="18" t="s">
        <v>77</v>
      </c>
      <c r="J25" s="18" t="s">
        <v>77</v>
      </c>
      <c r="K25" s="63" t="s">
        <v>77</v>
      </c>
      <c r="L25" s="63" t="s">
        <v>77</v>
      </c>
      <c r="M25" s="36">
        <v>5.25</v>
      </c>
      <c r="N25" s="18" t="s">
        <v>77</v>
      </c>
      <c r="O25" s="18" t="s">
        <v>77</v>
      </c>
      <c r="P25" s="58" t="s">
        <v>77</v>
      </c>
      <c r="Q25" s="58">
        <v>5.25</v>
      </c>
    </row>
    <row r="30" spans="3:16" ht="18">
      <c r="C30" s="69" t="s">
        <v>106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</sheetData>
  <mergeCells count="8">
    <mergeCell ref="C30:P30"/>
    <mergeCell ref="M6:Q6"/>
    <mergeCell ref="A1:Q1"/>
    <mergeCell ref="A4:Q4"/>
    <mergeCell ref="A6:A7"/>
    <mergeCell ref="B6:B7"/>
    <mergeCell ref="C6:G6"/>
    <mergeCell ref="H6:L6"/>
  </mergeCells>
  <printOptions horizontalCentered="1"/>
  <pageMargins left="0.3937007874015748" right="0.3937007874015748" top="1.1811023622047245" bottom="0.3937007874015748" header="0.5118110236220472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="75" zoomScaleNormal="75" workbookViewId="0" topLeftCell="A1">
      <selection activeCell="C5" sqref="C5"/>
    </sheetView>
  </sheetViews>
  <sheetFormatPr defaultColWidth="9.00390625" defaultRowHeight="12.75"/>
  <cols>
    <col min="1" max="1" width="10.875" style="0" customWidth="1"/>
    <col min="2" max="2" width="41.875" style="0" customWidth="1"/>
    <col min="3" max="19" width="14.25390625" style="0" customWidth="1"/>
  </cols>
  <sheetData>
    <row r="1" spans="1:19" ht="20.25">
      <c r="A1" s="78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4" spans="1:19" ht="81.75" customHeigh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6" spans="1:19" ht="30">
      <c r="A6" s="20" t="s">
        <v>0</v>
      </c>
      <c r="B6" s="20" t="s">
        <v>1</v>
      </c>
      <c r="C6" s="31"/>
      <c r="D6" s="21" t="s">
        <v>78</v>
      </c>
      <c r="E6" s="21" t="s">
        <v>82</v>
      </c>
      <c r="F6" s="21" t="s">
        <v>81</v>
      </c>
      <c r="G6" s="21" t="s">
        <v>83</v>
      </c>
      <c r="H6" s="21" t="s">
        <v>84</v>
      </c>
      <c r="I6" s="21" t="s">
        <v>85</v>
      </c>
      <c r="J6" s="21" t="s">
        <v>86</v>
      </c>
      <c r="K6" s="21" t="s">
        <v>87</v>
      </c>
      <c r="L6" s="21" t="s">
        <v>88</v>
      </c>
      <c r="M6" s="21" t="s">
        <v>89</v>
      </c>
      <c r="N6" s="21" t="s">
        <v>90</v>
      </c>
      <c r="O6" s="21" t="s">
        <v>91</v>
      </c>
      <c r="P6" s="21" t="s">
        <v>92</v>
      </c>
      <c r="Q6" s="21" t="s">
        <v>93</v>
      </c>
      <c r="R6" s="21" t="s">
        <v>94</v>
      </c>
      <c r="S6" s="21" t="s">
        <v>95</v>
      </c>
    </row>
    <row r="7" spans="1:19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</row>
    <row r="8" spans="1:19" ht="15">
      <c r="A8" s="23"/>
      <c r="B8" s="24" t="s">
        <v>8</v>
      </c>
      <c r="C8" s="32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</row>
    <row r="9" spans="1:19" ht="15">
      <c r="A9" s="27">
        <v>1</v>
      </c>
      <c r="B9" s="33" t="s">
        <v>19</v>
      </c>
      <c r="C9" s="40" t="s">
        <v>5</v>
      </c>
      <c r="D9" s="44">
        <v>0</v>
      </c>
      <c r="E9" s="44">
        <v>0</v>
      </c>
      <c r="F9" s="44">
        <v>0</v>
      </c>
      <c r="G9" s="44">
        <f>G16+G10</f>
        <v>1.1907339250920113</v>
      </c>
      <c r="H9" s="44">
        <f aca="true" t="shared" si="0" ref="H9:R9">H16+H10</f>
        <v>1.082485386447283</v>
      </c>
      <c r="I9" s="44">
        <f t="shared" si="0"/>
        <v>0.9742368478025547</v>
      </c>
      <c r="J9" s="44">
        <f t="shared" si="0"/>
        <v>0.8659883091578264</v>
      </c>
      <c r="K9" s="44">
        <f t="shared" si="0"/>
        <v>0.8659883091578264</v>
      </c>
      <c r="L9" s="44">
        <f t="shared" si="0"/>
        <v>0.757739770513098</v>
      </c>
      <c r="M9" s="44">
        <f t="shared" si="0"/>
        <v>0.6494912318683698</v>
      </c>
      <c r="N9" s="44">
        <f t="shared" si="0"/>
        <v>0.757739770513098</v>
      </c>
      <c r="O9" s="44">
        <f t="shared" si="0"/>
        <v>0.8118640398354622</v>
      </c>
      <c r="P9" s="44">
        <f t="shared" si="0"/>
        <v>0.8659883091578264</v>
      </c>
      <c r="Q9" s="44">
        <f t="shared" si="0"/>
        <v>0.9742368478025547</v>
      </c>
      <c r="R9" s="44">
        <f t="shared" si="0"/>
        <v>1.082485386447283</v>
      </c>
      <c r="S9" s="45">
        <f>SUM(G9:R9)</f>
        <v>10.878978133795194</v>
      </c>
    </row>
    <row r="10" spans="1:19" ht="30">
      <c r="A10" s="28">
        <v>2</v>
      </c>
      <c r="B10" s="34" t="s">
        <v>9</v>
      </c>
      <c r="C10" s="41" t="s">
        <v>5</v>
      </c>
      <c r="D10" s="46">
        <v>0</v>
      </c>
      <c r="E10" s="46">
        <v>0</v>
      </c>
      <c r="F10" s="46">
        <v>0</v>
      </c>
      <c r="G10" s="46">
        <f aca="true" t="shared" si="1" ref="G10:R10">SUM(G11:G12)</f>
        <v>0.09073392509201127</v>
      </c>
      <c r="H10" s="46">
        <f t="shared" si="1"/>
        <v>0.08248538644728297</v>
      </c>
      <c r="I10" s="46">
        <f t="shared" si="1"/>
        <v>0.07423684780255467</v>
      </c>
      <c r="J10" s="46">
        <f t="shared" si="1"/>
        <v>0.06598830915782637</v>
      </c>
      <c r="K10" s="46">
        <f t="shared" si="1"/>
        <v>0.06598830915782637</v>
      </c>
      <c r="L10" s="46">
        <f t="shared" si="1"/>
        <v>0.057739770513098074</v>
      </c>
      <c r="M10" s="46">
        <f t="shared" si="1"/>
        <v>0.049491231868369776</v>
      </c>
      <c r="N10" s="46">
        <f t="shared" si="1"/>
        <v>0.057739770513098074</v>
      </c>
      <c r="O10" s="46">
        <f t="shared" si="1"/>
        <v>0.06186403983546223</v>
      </c>
      <c r="P10" s="46">
        <f t="shared" si="1"/>
        <v>0.06598830915782637</v>
      </c>
      <c r="Q10" s="46">
        <f t="shared" si="1"/>
        <v>0.07423684780255467</v>
      </c>
      <c r="R10" s="46">
        <f t="shared" si="1"/>
        <v>0.08248538644728297</v>
      </c>
      <c r="S10" s="45">
        <f>SUM(G10:R10)</f>
        <v>0.8289781337951938</v>
      </c>
    </row>
    <row r="11" spans="1:19" ht="15">
      <c r="A11" s="28" t="s">
        <v>10</v>
      </c>
      <c r="B11" s="34" t="s">
        <v>11</v>
      </c>
      <c r="C11" s="41" t="s">
        <v>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5"/>
    </row>
    <row r="12" spans="1:19" ht="30">
      <c r="A12" s="28" t="s">
        <v>12</v>
      </c>
      <c r="B12" s="34" t="s">
        <v>13</v>
      </c>
      <c r="C12" s="41" t="s">
        <v>5</v>
      </c>
      <c r="D12" s="47">
        <v>0</v>
      </c>
      <c r="E12" s="47">
        <v>0</v>
      </c>
      <c r="F12" s="47">
        <v>0</v>
      </c>
      <c r="G12" s="47">
        <f>G16/92.38*7.62</f>
        <v>0.09073392509201127</v>
      </c>
      <c r="H12" s="47">
        <f aca="true" t="shared" si="2" ref="H12:R12">H16/92.38*7.62</f>
        <v>0.08248538644728297</v>
      </c>
      <c r="I12" s="47">
        <f t="shared" si="2"/>
        <v>0.07423684780255467</v>
      </c>
      <c r="J12" s="47">
        <f t="shared" si="2"/>
        <v>0.06598830915782637</v>
      </c>
      <c r="K12" s="47">
        <f t="shared" si="2"/>
        <v>0.06598830915782637</v>
      </c>
      <c r="L12" s="47">
        <f t="shared" si="2"/>
        <v>0.057739770513098074</v>
      </c>
      <c r="M12" s="47">
        <f t="shared" si="2"/>
        <v>0.049491231868369776</v>
      </c>
      <c r="N12" s="47">
        <f t="shared" si="2"/>
        <v>0.057739770513098074</v>
      </c>
      <c r="O12" s="47">
        <f t="shared" si="2"/>
        <v>0.06186403983546223</v>
      </c>
      <c r="P12" s="47">
        <f t="shared" si="2"/>
        <v>0.06598830915782637</v>
      </c>
      <c r="Q12" s="47">
        <f t="shared" si="2"/>
        <v>0.07423684780255467</v>
      </c>
      <c r="R12" s="47">
        <f t="shared" si="2"/>
        <v>0.08248538644728297</v>
      </c>
      <c r="S12" s="45">
        <f>SUM(G12:R12)</f>
        <v>0.8289781337951938</v>
      </c>
    </row>
    <row r="13" spans="1:19" ht="15">
      <c r="A13" s="28">
        <v>3</v>
      </c>
      <c r="B13" s="34" t="s">
        <v>2</v>
      </c>
      <c r="C13" s="42" t="s">
        <v>3</v>
      </c>
      <c r="D13" s="46">
        <f aca="true" t="shared" si="3" ref="D13:S13">IF(D9=0,0,D10/D9*100)</f>
        <v>0</v>
      </c>
      <c r="E13" s="46">
        <f t="shared" si="3"/>
        <v>0</v>
      </c>
      <c r="F13" s="46">
        <f t="shared" si="3"/>
        <v>0</v>
      </c>
      <c r="G13" s="46">
        <f t="shared" si="3"/>
        <v>7.62</v>
      </c>
      <c r="H13" s="46">
        <f t="shared" si="3"/>
        <v>7.62</v>
      </c>
      <c r="I13" s="46">
        <f t="shared" si="3"/>
        <v>7.62</v>
      </c>
      <c r="J13" s="46">
        <f t="shared" si="3"/>
        <v>7.62</v>
      </c>
      <c r="K13" s="46">
        <f t="shared" si="3"/>
        <v>7.62</v>
      </c>
      <c r="L13" s="46">
        <f t="shared" si="3"/>
        <v>7.62</v>
      </c>
      <c r="M13" s="46">
        <f t="shared" si="3"/>
        <v>7.62</v>
      </c>
      <c r="N13" s="46">
        <f t="shared" si="3"/>
        <v>7.62</v>
      </c>
      <c r="O13" s="46">
        <f t="shared" si="3"/>
        <v>7.620000000000002</v>
      </c>
      <c r="P13" s="46">
        <f t="shared" si="3"/>
        <v>7.62</v>
      </c>
      <c r="Q13" s="46">
        <f t="shared" si="3"/>
        <v>7.62</v>
      </c>
      <c r="R13" s="46">
        <f t="shared" si="3"/>
        <v>7.62</v>
      </c>
      <c r="S13" s="46">
        <f t="shared" si="3"/>
        <v>7.62</v>
      </c>
    </row>
    <row r="14" spans="1:19" ht="30">
      <c r="A14" s="28">
        <v>4</v>
      </c>
      <c r="B14" s="34" t="s">
        <v>20</v>
      </c>
      <c r="C14" s="41" t="s">
        <v>5</v>
      </c>
      <c r="D14" s="46">
        <f aca="true" t="shared" si="4" ref="D14:R14">D9-D10</f>
        <v>0</v>
      </c>
      <c r="E14" s="46">
        <f t="shared" si="4"/>
        <v>0</v>
      </c>
      <c r="F14" s="46">
        <f t="shared" si="4"/>
        <v>0</v>
      </c>
      <c r="G14" s="55">
        <f t="shared" si="4"/>
        <v>1.1</v>
      </c>
      <c r="H14" s="55">
        <f t="shared" si="4"/>
        <v>1</v>
      </c>
      <c r="I14" s="55">
        <f t="shared" si="4"/>
        <v>0.9</v>
      </c>
      <c r="J14" s="55">
        <f t="shared" si="4"/>
        <v>0.8</v>
      </c>
      <c r="K14" s="55">
        <f t="shared" si="4"/>
        <v>0.8</v>
      </c>
      <c r="L14" s="55">
        <f t="shared" si="4"/>
        <v>0.7</v>
      </c>
      <c r="M14" s="55">
        <f t="shared" si="4"/>
        <v>0.6</v>
      </c>
      <c r="N14" s="55">
        <f t="shared" si="4"/>
        <v>0.7</v>
      </c>
      <c r="O14" s="55">
        <f t="shared" si="4"/>
        <v>0.75</v>
      </c>
      <c r="P14" s="55">
        <f t="shared" si="4"/>
        <v>0.8</v>
      </c>
      <c r="Q14" s="55">
        <f t="shared" si="4"/>
        <v>0.9</v>
      </c>
      <c r="R14" s="55">
        <f t="shared" si="4"/>
        <v>1</v>
      </c>
      <c r="S14" s="68">
        <f>SUM(G14:R14)</f>
        <v>10.05</v>
      </c>
    </row>
    <row r="15" spans="1:19" ht="15">
      <c r="A15" s="28" t="s">
        <v>14</v>
      </c>
      <c r="B15" s="34" t="s">
        <v>15</v>
      </c>
      <c r="C15" s="41" t="s">
        <v>5</v>
      </c>
      <c r="D15" s="47"/>
      <c r="E15" s="47"/>
      <c r="F15" s="4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6"/>
    </row>
    <row r="16" spans="1:19" ht="30">
      <c r="A16" s="30" t="s">
        <v>16</v>
      </c>
      <c r="B16" s="35" t="s">
        <v>17</v>
      </c>
      <c r="C16" s="43" t="s">
        <v>5</v>
      </c>
      <c r="D16" s="47">
        <v>0</v>
      </c>
      <c r="E16" s="47">
        <v>0</v>
      </c>
      <c r="F16" s="47">
        <v>0</v>
      </c>
      <c r="G16" s="57">
        <v>1.1</v>
      </c>
      <c r="H16" s="57">
        <v>1</v>
      </c>
      <c r="I16" s="57">
        <v>0.9</v>
      </c>
      <c r="J16" s="57">
        <v>0.8</v>
      </c>
      <c r="K16" s="57">
        <v>0.8</v>
      </c>
      <c r="L16" s="57">
        <v>0.7</v>
      </c>
      <c r="M16" s="57">
        <v>0.6</v>
      </c>
      <c r="N16" s="57">
        <v>0.7</v>
      </c>
      <c r="O16" s="51">
        <v>0.75</v>
      </c>
      <c r="P16" s="57">
        <v>0.8</v>
      </c>
      <c r="Q16" s="57">
        <v>0.9</v>
      </c>
      <c r="R16" s="57">
        <v>1</v>
      </c>
      <c r="S16" s="68">
        <f>SUM(G16:R16)</f>
        <v>10.05</v>
      </c>
    </row>
    <row r="17" spans="1:19" ht="15">
      <c r="A17" s="23"/>
      <c r="B17" s="24" t="s">
        <v>18</v>
      </c>
      <c r="C17" s="3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5">
      <c r="A18" s="27" t="s">
        <v>21</v>
      </c>
      <c r="B18" s="33" t="s">
        <v>19</v>
      </c>
      <c r="C18" s="40" t="s">
        <v>6</v>
      </c>
      <c r="D18" s="44">
        <v>0</v>
      </c>
      <c r="E18" s="44">
        <v>0</v>
      </c>
      <c r="F18" s="44">
        <v>0</v>
      </c>
      <c r="G18" s="44">
        <v>6.333</v>
      </c>
      <c r="H18" s="44">
        <v>6.333</v>
      </c>
      <c r="I18" s="44">
        <v>6.333</v>
      </c>
      <c r="J18" s="44">
        <v>6.333</v>
      </c>
      <c r="K18" s="44">
        <v>6.333</v>
      </c>
      <c r="L18" s="44">
        <v>6.333</v>
      </c>
      <c r="M18" s="44">
        <v>6.333</v>
      </c>
      <c r="N18" s="44">
        <v>6.333</v>
      </c>
      <c r="O18" s="44">
        <v>6.333</v>
      </c>
      <c r="P18" s="44">
        <v>6.333</v>
      </c>
      <c r="Q18" s="44">
        <v>6.333</v>
      </c>
      <c r="R18" s="44">
        <v>6.333</v>
      </c>
      <c r="S18" s="45">
        <f>SUM(G18:R18)/12</f>
        <v>6.332999999999999</v>
      </c>
    </row>
    <row r="19" spans="1:19" ht="30">
      <c r="A19" s="28" t="s">
        <v>22</v>
      </c>
      <c r="B19" s="34" t="s">
        <v>9</v>
      </c>
      <c r="C19" s="41" t="s">
        <v>6</v>
      </c>
      <c r="D19" s="46">
        <v>0</v>
      </c>
      <c r="E19" s="46">
        <v>0</v>
      </c>
      <c r="F19" s="46">
        <v>0</v>
      </c>
      <c r="G19" s="46">
        <v>0.483</v>
      </c>
      <c r="H19" s="46">
        <v>0.483</v>
      </c>
      <c r="I19" s="46">
        <v>0.483</v>
      </c>
      <c r="J19" s="46">
        <v>0.483</v>
      </c>
      <c r="K19" s="46">
        <v>0.483</v>
      </c>
      <c r="L19" s="46">
        <v>0.483</v>
      </c>
      <c r="M19" s="46">
        <v>0.483</v>
      </c>
      <c r="N19" s="46">
        <v>0.483</v>
      </c>
      <c r="O19" s="46">
        <v>0.483</v>
      </c>
      <c r="P19" s="46">
        <v>0.483</v>
      </c>
      <c r="Q19" s="46">
        <v>0.483</v>
      </c>
      <c r="R19" s="46">
        <v>0.483</v>
      </c>
      <c r="S19" s="46">
        <v>0.483</v>
      </c>
    </row>
    <row r="20" spans="1:19" ht="15">
      <c r="A20" s="28" t="s">
        <v>23</v>
      </c>
      <c r="B20" s="34" t="s">
        <v>11</v>
      </c>
      <c r="C20" s="41" t="s">
        <v>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5"/>
    </row>
    <row r="21" spans="1:19" ht="30">
      <c r="A21" s="28" t="s">
        <v>24</v>
      </c>
      <c r="B21" s="34" t="s">
        <v>13</v>
      </c>
      <c r="C21" s="41" t="s">
        <v>6</v>
      </c>
      <c r="D21" s="47">
        <v>0</v>
      </c>
      <c r="E21" s="47">
        <v>0</v>
      </c>
      <c r="F21" s="47">
        <v>0</v>
      </c>
      <c r="G21" s="47">
        <v>5.85</v>
      </c>
      <c r="H21" s="47">
        <v>5.85</v>
      </c>
      <c r="I21" s="47">
        <v>5.85</v>
      </c>
      <c r="J21" s="47">
        <v>5.85</v>
      </c>
      <c r="K21" s="47">
        <v>5.85</v>
      </c>
      <c r="L21" s="47">
        <v>5.85</v>
      </c>
      <c r="M21" s="47">
        <v>5.85</v>
      </c>
      <c r="N21" s="47">
        <v>5.85</v>
      </c>
      <c r="O21" s="47">
        <v>5.85</v>
      </c>
      <c r="P21" s="47">
        <v>5.85</v>
      </c>
      <c r="Q21" s="47">
        <v>5.85</v>
      </c>
      <c r="R21" s="47">
        <v>5.85</v>
      </c>
      <c r="S21" s="45">
        <f>SUM(G21:R21)/12</f>
        <v>5.8500000000000005</v>
      </c>
    </row>
    <row r="22" spans="1:19" ht="15">
      <c r="A22" s="28" t="s">
        <v>25</v>
      </c>
      <c r="B22" s="34" t="s">
        <v>2</v>
      </c>
      <c r="C22" s="42" t="s">
        <v>3</v>
      </c>
      <c r="D22" s="46">
        <f>IF(D18=0,0,D19/D18*100)</f>
        <v>0</v>
      </c>
      <c r="E22" s="46">
        <v>0</v>
      </c>
      <c r="F22" s="46">
        <f>IF(F18=0,0,F19/F18*100)</f>
        <v>0</v>
      </c>
      <c r="G22" s="52">
        <f>IF(G18=0,0,G19/G18*100)</f>
        <v>7.626717195641876</v>
      </c>
      <c r="H22" s="52">
        <f aca="true" t="shared" si="5" ref="H22:R22">IF(H18=0,0,H19/H18*100)</f>
        <v>7.626717195641876</v>
      </c>
      <c r="I22" s="52">
        <f t="shared" si="5"/>
        <v>7.626717195641876</v>
      </c>
      <c r="J22" s="52">
        <f t="shared" si="5"/>
        <v>7.626717195641876</v>
      </c>
      <c r="K22" s="52">
        <f t="shared" si="5"/>
        <v>7.626717195641876</v>
      </c>
      <c r="L22" s="52">
        <f t="shared" si="5"/>
        <v>7.626717195641876</v>
      </c>
      <c r="M22" s="52">
        <f t="shared" si="5"/>
        <v>7.626717195641876</v>
      </c>
      <c r="N22" s="52">
        <f t="shared" si="5"/>
        <v>7.626717195641876</v>
      </c>
      <c r="O22" s="52">
        <f t="shared" si="5"/>
        <v>7.626717195641876</v>
      </c>
      <c r="P22" s="52">
        <f t="shared" si="5"/>
        <v>7.626717195641876</v>
      </c>
      <c r="Q22" s="52">
        <f t="shared" si="5"/>
        <v>7.626717195641876</v>
      </c>
      <c r="R22" s="52">
        <f t="shared" si="5"/>
        <v>7.626717195641876</v>
      </c>
      <c r="S22" s="52">
        <f>IF(S18=0,0,S19/S18*100)</f>
        <v>7.626717195641876</v>
      </c>
    </row>
    <row r="23" spans="1:19" ht="30">
      <c r="A23" s="28" t="s">
        <v>26</v>
      </c>
      <c r="B23" s="34" t="s">
        <v>27</v>
      </c>
      <c r="C23" s="41" t="s">
        <v>6</v>
      </c>
      <c r="D23" s="46">
        <f>D18-D19</f>
        <v>0</v>
      </c>
      <c r="E23" s="46">
        <v>0</v>
      </c>
      <c r="F23" s="55">
        <f>F18-F19</f>
        <v>0</v>
      </c>
      <c r="G23" s="52">
        <f>G18-G19</f>
        <v>5.8500000000000005</v>
      </c>
      <c r="H23" s="52">
        <f aca="true" t="shared" si="6" ref="H23:R23">H18-H19</f>
        <v>5.8500000000000005</v>
      </c>
      <c r="I23" s="52">
        <f t="shared" si="6"/>
        <v>5.8500000000000005</v>
      </c>
      <c r="J23" s="52">
        <f t="shared" si="6"/>
        <v>5.8500000000000005</v>
      </c>
      <c r="K23" s="52">
        <f t="shared" si="6"/>
        <v>5.8500000000000005</v>
      </c>
      <c r="L23" s="52">
        <f t="shared" si="6"/>
        <v>5.8500000000000005</v>
      </c>
      <c r="M23" s="52">
        <f t="shared" si="6"/>
        <v>5.8500000000000005</v>
      </c>
      <c r="N23" s="52">
        <f t="shared" si="6"/>
        <v>5.8500000000000005</v>
      </c>
      <c r="O23" s="52">
        <f t="shared" si="6"/>
        <v>5.8500000000000005</v>
      </c>
      <c r="P23" s="52">
        <f t="shared" si="6"/>
        <v>5.8500000000000005</v>
      </c>
      <c r="Q23" s="52">
        <f t="shared" si="6"/>
        <v>5.8500000000000005</v>
      </c>
      <c r="R23" s="52">
        <f t="shared" si="6"/>
        <v>5.8500000000000005</v>
      </c>
      <c r="S23" s="45">
        <f>SUM(G23:R23)/12</f>
        <v>5.8500000000000005</v>
      </c>
    </row>
    <row r="24" spans="1:19" ht="15">
      <c r="A24" s="28" t="s">
        <v>28</v>
      </c>
      <c r="B24" s="34" t="s">
        <v>15</v>
      </c>
      <c r="C24" s="41" t="s">
        <v>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5"/>
    </row>
    <row r="25" spans="1:19" ht="30">
      <c r="A25" s="28" t="s">
        <v>29</v>
      </c>
      <c r="B25" s="34" t="s">
        <v>17</v>
      </c>
      <c r="C25" s="41" t="s">
        <v>6</v>
      </c>
      <c r="D25" s="51">
        <v>0</v>
      </c>
      <c r="E25" s="47">
        <v>0</v>
      </c>
      <c r="F25" s="53">
        <v>0</v>
      </c>
      <c r="G25" s="50">
        <v>5.85</v>
      </c>
      <c r="H25" s="50">
        <v>5.85</v>
      </c>
      <c r="I25" s="50">
        <v>5.85</v>
      </c>
      <c r="J25" s="50">
        <v>5.85</v>
      </c>
      <c r="K25" s="50">
        <v>5.85</v>
      </c>
      <c r="L25" s="50">
        <v>5.85</v>
      </c>
      <c r="M25" s="50">
        <v>5.85</v>
      </c>
      <c r="N25" s="50">
        <v>5.85</v>
      </c>
      <c r="O25" s="50">
        <v>5.85</v>
      </c>
      <c r="P25" s="50">
        <v>5.85</v>
      </c>
      <c r="Q25" s="50">
        <v>5.85</v>
      </c>
      <c r="R25" s="50">
        <v>5.85</v>
      </c>
      <c r="S25" s="45">
        <f>SUM(G25:R25)/12</f>
        <v>5.8500000000000005</v>
      </c>
    </row>
    <row r="26" spans="1:19" ht="15">
      <c r="A26" s="28" t="s">
        <v>30</v>
      </c>
      <c r="B26" s="34" t="s">
        <v>31</v>
      </c>
      <c r="C26" s="42" t="s">
        <v>6</v>
      </c>
      <c r="D26" s="52">
        <v>0</v>
      </c>
      <c r="E26" s="46">
        <f>SUM(E27:E28)</f>
        <v>0</v>
      </c>
      <c r="F26" s="54">
        <f>SUM(F27:F28)</f>
        <v>0</v>
      </c>
      <c r="G26" s="49">
        <v>5.85</v>
      </c>
      <c r="H26" s="49">
        <v>5.85</v>
      </c>
      <c r="I26" s="49">
        <v>5.85</v>
      </c>
      <c r="J26" s="49">
        <v>5.85</v>
      </c>
      <c r="K26" s="49">
        <v>5.85</v>
      </c>
      <c r="L26" s="49">
        <v>5.85</v>
      </c>
      <c r="M26" s="49">
        <v>5.85</v>
      </c>
      <c r="N26" s="49">
        <v>5.85</v>
      </c>
      <c r="O26" s="49">
        <v>5.85</v>
      </c>
      <c r="P26" s="49">
        <v>5.85</v>
      </c>
      <c r="Q26" s="49">
        <v>5.85</v>
      </c>
      <c r="R26" s="49">
        <v>5.85</v>
      </c>
      <c r="S26" s="46">
        <f>SUM(S27:S28)</f>
        <v>5.85</v>
      </c>
    </row>
    <row r="27" spans="1:19" ht="15">
      <c r="A27" s="28" t="s">
        <v>32</v>
      </c>
      <c r="B27" s="34" t="s">
        <v>11</v>
      </c>
      <c r="C27" s="42" t="s">
        <v>6</v>
      </c>
      <c r="D27" s="51"/>
      <c r="E27" s="47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45"/>
    </row>
    <row r="28" spans="1:19" ht="30">
      <c r="A28" s="28" t="s">
        <v>33</v>
      </c>
      <c r="B28" s="34" t="s">
        <v>34</v>
      </c>
      <c r="C28" s="42" t="s">
        <v>6</v>
      </c>
      <c r="D28" s="46">
        <v>0</v>
      </c>
      <c r="E28" s="46">
        <v>0</v>
      </c>
      <c r="F28" s="46">
        <v>0</v>
      </c>
      <c r="G28" s="52">
        <v>5.85</v>
      </c>
      <c r="H28" s="52">
        <v>5.85</v>
      </c>
      <c r="I28" s="52">
        <v>5.85</v>
      </c>
      <c r="J28" s="52">
        <v>5.85</v>
      </c>
      <c r="K28" s="52">
        <v>5.85</v>
      </c>
      <c r="L28" s="52">
        <v>5.85</v>
      </c>
      <c r="M28" s="52">
        <v>5.85</v>
      </c>
      <c r="N28" s="52">
        <v>5.85</v>
      </c>
      <c r="O28" s="52">
        <v>5.85</v>
      </c>
      <c r="P28" s="52">
        <v>5.85</v>
      </c>
      <c r="Q28" s="52">
        <v>5.85</v>
      </c>
      <c r="R28" s="52">
        <v>5.85</v>
      </c>
      <c r="S28" s="46">
        <v>5.85</v>
      </c>
    </row>
    <row r="29" spans="1:19" ht="15">
      <c r="A29" s="28" t="s">
        <v>35</v>
      </c>
      <c r="B29" s="34" t="s">
        <v>36</v>
      </c>
      <c r="C29" s="29" t="s">
        <v>7</v>
      </c>
      <c r="D29" s="49">
        <v>0</v>
      </c>
      <c r="E29" s="49">
        <v>0</v>
      </c>
      <c r="F29" s="49">
        <v>0</v>
      </c>
      <c r="G29" s="49">
        <v>13.34</v>
      </c>
      <c r="H29" s="49">
        <v>13.34</v>
      </c>
      <c r="I29" s="49">
        <v>13.34</v>
      </c>
      <c r="J29" s="49">
        <v>13.34</v>
      </c>
      <c r="K29" s="49">
        <v>13.34</v>
      </c>
      <c r="L29" s="49">
        <v>13.34</v>
      </c>
      <c r="M29" s="49">
        <v>13.34</v>
      </c>
      <c r="N29" s="49">
        <v>13.34</v>
      </c>
      <c r="O29" s="49">
        <v>13.34</v>
      </c>
      <c r="P29" s="49">
        <v>13.34</v>
      </c>
      <c r="Q29" s="49">
        <v>13.34</v>
      </c>
      <c r="R29" s="49">
        <v>13.34</v>
      </c>
      <c r="S29" s="49">
        <v>13.34</v>
      </c>
    </row>
    <row r="30" spans="1:19" ht="15">
      <c r="A30" s="28" t="s">
        <v>37</v>
      </c>
      <c r="B30" s="34" t="s">
        <v>11</v>
      </c>
      <c r="C30" s="29" t="s">
        <v>7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30">
      <c r="A31" s="28" t="s">
        <v>38</v>
      </c>
      <c r="B31" s="34" t="s">
        <v>34</v>
      </c>
      <c r="C31" s="29" t="s">
        <v>7</v>
      </c>
      <c r="D31" s="49">
        <v>0</v>
      </c>
      <c r="E31" s="49">
        <v>0</v>
      </c>
      <c r="F31" s="49">
        <v>0</v>
      </c>
      <c r="G31" s="49">
        <v>13.34</v>
      </c>
      <c r="H31" s="49">
        <v>13.34</v>
      </c>
      <c r="I31" s="49">
        <v>13.34</v>
      </c>
      <c r="J31" s="49">
        <v>13.34</v>
      </c>
      <c r="K31" s="49">
        <v>13.34</v>
      </c>
      <c r="L31" s="49">
        <v>13.34</v>
      </c>
      <c r="M31" s="49">
        <v>13.34</v>
      </c>
      <c r="N31" s="49">
        <v>13.34</v>
      </c>
      <c r="O31" s="49">
        <v>13.34</v>
      </c>
      <c r="P31" s="49">
        <v>13.34</v>
      </c>
      <c r="Q31" s="49">
        <v>13.34</v>
      </c>
      <c r="R31" s="49">
        <v>13.34</v>
      </c>
      <c r="S31" s="49">
        <v>13.34</v>
      </c>
    </row>
    <row r="37" spans="4:13" ht="20.25">
      <c r="D37" s="76" t="s">
        <v>106</v>
      </c>
      <c r="E37" s="76"/>
      <c r="F37" s="76"/>
      <c r="G37" s="76"/>
      <c r="H37" s="76"/>
      <c r="I37" s="76"/>
      <c r="J37" s="76"/>
      <c r="K37" s="76"/>
      <c r="L37" s="76"/>
      <c r="M37" s="76"/>
    </row>
  </sheetData>
  <mergeCells count="3">
    <mergeCell ref="D37:M37"/>
    <mergeCell ref="A4:S4"/>
    <mergeCell ref="A1:S1"/>
  </mergeCells>
  <dataValidations count="2">
    <dataValidation type="decimal" allowBlank="1" showInputMessage="1" showErrorMessage="1" sqref="D29:S31">
      <formula1>-1000000000000000</formula1>
      <formula2>1000000000000000</formula2>
    </dataValidation>
    <dataValidation type="decimal" allowBlank="1" showInputMessage="1" showErrorMessage="1" sqref="D9:S28">
      <formula1>0</formula1>
      <formula2>1000000000000000</formula2>
    </dataValidation>
  </dataValidations>
  <printOptions horizontalCentered="1"/>
  <pageMargins left="0.3937007874015748" right="0.3937007874015748" top="1.1811023622047245" bottom="0.3937007874015748" header="0.5118110236220472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Stasyuk</cp:lastModifiedBy>
  <cp:lastPrinted>2015-12-10T08:33:11Z</cp:lastPrinted>
  <dcterms:created xsi:type="dcterms:W3CDTF">2013-04-25T05:37:56Z</dcterms:created>
  <dcterms:modified xsi:type="dcterms:W3CDTF">2015-12-28T03:46:24Z</dcterms:modified>
  <cp:category/>
  <cp:version/>
  <cp:contentType/>
  <cp:contentStatus/>
</cp:coreProperties>
</file>